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application/x-msmetafile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\2023\Godisnji\"/>
    </mc:Choice>
  </mc:AlternateContent>
  <xr:revisionPtr revIDLastSave="0" documentId="13_ncr:1_{5FEBEE1D-82CA-4582-95B2-2F4365AFAA15}" xr6:coauthVersionLast="47" xr6:coauthVersionMax="47" xr10:uidLastSave="{00000000-0000-0000-0000-000000000000}"/>
  <bookViews>
    <workbookView xWindow="-120" yWindow="-120" windowWidth="29040" windowHeight="15840" firstSheet="3" activeTab="5" xr2:uid="{37B936E7-0313-4241-A726-675F10707B6A}"/>
  </bookViews>
  <sheets>
    <sheet name="Reg kapacitet" sheetId="11" r:id="rId1"/>
    <sheet name="FCR" sheetId="1" r:id="rId2"/>
    <sheet name="aFRR_Nevrsno" sheetId="2" r:id="rId3"/>
    <sheet name="aFRR_Vrsno" sheetId="3" r:id="rId4"/>
    <sheet name="mFRR_Nagore" sheetId="4" r:id="rId5"/>
    <sheet name="mFRR_Nadole" sheetId="5" r:id="rId6"/>
    <sheet name="AnalizaOdstupanje" sheetId="10" r:id="rId7"/>
    <sheet name="BalTrziste" sheetId="6" r:id="rId8"/>
    <sheet name="Gubici" sheetId="7" r:id="rId9"/>
    <sheet name="XB_Balancing" sheetId="8" r:id="rId10"/>
    <sheet name="Saldo" sheetId="9" r:id="rId11"/>
    <sheet name="BalTrziste_TOTAL" sheetId="12" r:id="rId12"/>
  </sheets>
  <definedNames>
    <definedName name="_xlnm.Print_Area" localSheetId="11">BalTrziste_TOTAL!$A$1:$E$29</definedName>
    <definedName name="_xlnm.Print_Area" localSheetId="0">'Reg kapacitet'!$A$1:$G$32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0" l="1"/>
  <c r="F19" i="10"/>
  <c r="E19" i="10"/>
  <c r="D19" i="10"/>
  <c r="C19" i="10"/>
  <c r="K19" i="10"/>
  <c r="J19" i="10"/>
  <c r="I19" i="10"/>
  <c r="H19" i="10"/>
  <c r="K18" i="10"/>
  <c r="J18" i="10"/>
  <c r="I18" i="10"/>
  <c r="H18" i="10"/>
  <c r="F18" i="10"/>
  <c r="E18" i="10"/>
  <c r="D18" i="10"/>
  <c r="C18" i="10"/>
  <c r="L17" i="10"/>
  <c r="K17" i="10"/>
  <c r="J17" i="10"/>
  <c r="I17" i="10"/>
  <c r="H17" i="10"/>
  <c r="G17" i="10"/>
  <c r="F17" i="10"/>
  <c r="E17" i="10"/>
  <c r="D17" i="10"/>
  <c r="C17" i="10"/>
  <c r="Y10" i="10"/>
  <c r="L19" i="10" s="1"/>
  <c r="Y9" i="10"/>
  <c r="Y8" i="10"/>
  <c r="L18" i="10" s="1"/>
  <c r="Y7" i="10"/>
  <c r="G18" i="10" s="1"/>
</calcChain>
</file>

<file path=xl/sharedStrings.xml><?xml version="1.0" encoding="utf-8"?>
<sst xmlns="http://schemas.openxmlformats.org/spreadsheetml/2006/main" count="965" uniqueCount="160">
  <si>
    <t>Proces održavanja frekvencije - FCR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</si>
  <si>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</si>
  <si>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</si>
  <si>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</si>
  <si>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</si>
  <si>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</si>
  <si>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</si>
  <si>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</si>
  <si>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</si>
  <si>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</si>
  <si>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</si>
  <si>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</si>
  <si>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</si>
  <si>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Potrebni kapacitet</t>
  </si>
  <si>
    <t>MW</t>
  </si>
  <si>
    <t>Ugovoreni kapacitet</t>
  </si>
  <si>
    <t>Tržišno ugovoreni kapacitet</t>
  </si>
  <si>
    <t>Cijena za ugovoreni kapacitet</t>
  </si>
  <si>
    <t>KM/MW</t>
  </si>
  <si>
    <t>Ugovoreni trošak</t>
  </si>
  <si>
    <t>KM</t>
  </si>
  <si>
    <t>Isporučeni kapacitet</t>
  </si>
  <si>
    <t>%</t>
  </si>
  <si>
    <t>Trošak kapaciteta</t>
  </si>
  <si>
    <t>Neisporučeni kapacitet</t>
  </si>
  <si>
    <t>Penal za neisp. kapacitet</t>
  </si>
  <si>
    <t>U tabeli su prikazane prosječne vrijednosti kapaciteta i cijena svedene na 1 sat.</t>
  </si>
  <si>
    <t>Učešće PBU u isporučenom kapacitetu</t>
  </si>
  <si>
    <t>EP BiH</t>
  </si>
  <si>
    <t>ERS</t>
  </si>
  <si>
    <t>EP HZHB</t>
  </si>
  <si>
    <t>EFT Stanari</t>
  </si>
  <si>
    <t>U tabeli su prikazane prosječne vrijednosti kapaciteta svedene na 1 sat.</t>
  </si>
  <si>
    <t>aFRR - nevršno opterećenje (00.00 - 06.00 sati)</t>
  </si>
  <si>
    <t>aFRR - vršno opterećenje (06.00 - 24.00 sati)</t>
  </si>
  <si>
    <t>mFRR nagore</t>
  </si>
  <si>
    <t>mFRR nadole</t>
  </si>
  <si>
    <t>Angažovana balansna energija</t>
  </si>
  <si>
    <t>FCR Nagore</t>
  </si>
  <si>
    <t>MWh</t>
  </si>
  <si>
    <t>FCR Nadole</t>
  </si>
  <si>
    <t>aFRR Nagore</t>
  </si>
  <si>
    <t>aFRR Nadole</t>
  </si>
  <si>
    <t>mFRR Nagore</t>
  </si>
  <si>
    <t>mFRR Nadole</t>
  </si>
  <si>
    <t>Ukupno Nagore</t>
  </si>
  <si>
    <t>Ukupno Nadole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</si>
  <si>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</si>
  <si>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</si>
  <si>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</si>
  <si>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</si>
  <si>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KM/MWh</t>
  </si>
  <si>
    <t>Nadole - trošak</t>
  </si>
  <si>
    <t>Nadole - prosječna cijena</t>
  </si>
  <si>
    <t>Debalans BiH</t>
  </si>
  <si>
    <t>Manjak - ukupno</t>
  </si>
  <si>
    <t>Manjak - maks. satno</t>
  </si>
  <si>
    <t>Višak - ukupno</t>
  </si>
  <si>
    <t>Višak - maks. satno</t>
  </si>
  <si>
    <t>Cijena manjak -     prosječna</t>
  </si>
  <si>
    <t>Cijena manjak - maksimalna</t>
  </si>
  <si>
    <t>Cijena višak -       prosječna</t>
  </si>
  <si>
    <t>Cijena višak -     minimalna</t>
  </si>
  <si>
    <t>Trošak balansne energije</t>
  </si>
  <si>
    <t>Angažovana energija</t>
  </si>
  <si>
    <t>Trošak energije</t>
  </si>
  <si>
    <t>Prosječna cijena</t>
  </si>
  <si>
    <t>Max./Min. cijena</t>
  </si>
  <si>
    <t>Debalans</t>
  </si>
  <si>
    <t>Cijena</t>
  </si>
  <si>
    <t>MWh/h</t>
  </si>
  <si>
    <t>Manjak</t>
  </si>
  <si>
    <t>Višak</t>
  </si>
  <si>
    <t>Gubici</t>
  </si>
  <si>
    <t>Referentna cijena</t>
  </si>
  <si>
    <t>Trošak</t>
  </si>
  <si>
    <t>Trošak Fskar</t>
  </si>
  <si>
    <t>Angažovana energija u BiH za potrebe drugih TSO</t>
  </si>
  <si>
    <t>Cijena uvoz prosječna</t>
  </si>
  <si>
    <t>KM /MWh</t>
  </si>
  <si>
    <t>Cijena izvoz prosječna</t>
  </si>
  <si>
    <t>Angažovana prekogranična energija zbog potreba BiH</t>
  </si>
  <si>
    <t>EMS</t>
  </si>
  <si>
    <t>HOPS</t>
  </si>
  <si>
    <t>ELES</t>
  </si>
  <si>
    <t>CGES</t>
  </si>
  <si>
    <t>Balansni kapaciteti</t>
  </si>
  <si>
    <t>FCR - kapacitet</t>
  </si>
  <si>
    <t>FCR - kapacitet - penal</t>
  </si>
  <si>
    <t>aFRR - kapacitet</t>
  </si>
  <si>
    <t>aFRR - kapacitet - penal</t>
  </si>
  <si>
    <t>mFRR nagore - kapacitet</t>
  </si>
  <si>
    <t>mFRR nagore - kapacitet - penal</t>
  </si>
  <si>
    <t>mFRR nadole - kapacitet</t>
  </si>
  <si>
    <t>mFRR nadole - kapacitet - penal</t>
  </si>
  <si>
    <t>Ukupno</t>
  </si>
  <si>
    <t>Pozitivne vrijednosti fakturiše NOSBiH i plaća PBU, negativne vrijednosti plaća NOSBiH i fakturiše PBU</t>
  </si>
  <si>
    <t>Nagore</t>
  </si>
  <si>
    <t>Nadole</t>
  </si>
  <si>
    <t>Gubici i FSkar</t>
  </si>
  <si>
    <t>FSkar</t>
  </si>
  <si>
    <t>Pozitivne vrijednosti fakturiše NOSBiH i plaća PBU, negativne vrijednosti plaća NOSBiH i fakturiše PBU (ENTSO-E za Fskar)</t>
  </si>
  <si>
    <t>Sistemska usluga</t>
  </si>
  <si>
    <t>Pozitivne vrijednosti fakturiše NOSBiH i plaćaju učesnici na tržištu</t>
  </si>
  <si>
    <t>Saldo</t>
  </si>
  <si>
    <t>Pozitivna vrijednost - višak sredstava NOSBiH</t>
  </si>
  <si>
    <t>Manjak energije</t>
  </si>
  <si>
    <t>Višak energije</t>
  </si>
  <si>
    <t>Manjak Max satno</t>
  </si>
  <si>
    <t>Višak Max satno</t>
  </si>
  <si>
    <t>Max. satno</t>
  </si>
  <si>
    <t>Rezervni kapacitet i trošak kapaciteta</t>
  </si>
  <si>
    <t>FCR</t>
  </si>
  <si>
    <t>aFRR</t>
  </si>
  <si>
    <t>mFRR</t>
  </si>
  <si>
    <t xml:space="preserve">Nevršno opt. </t>
  </si>
  <si>
    <t xml:space="preserve">Vršno opt. </t>
  </si>
  <si>
    <t>(00.00 - 06.00)</t>
  </si>
  <si>
    <t>(06.00 - 24.00)</t>
  </si>
  <si>
    <t>KM/MW/h</t>
  </si>
  <si>
    <t>Neobezbjeđeni kapacitet</t>
  </si>
  <si>
    <t>Penal za neobezbj. kapacitet</t>
  </si>
  <si>
    <t>SR Nevršno</t>
  </si>
  <si>
    <t>SR Vršno</t>
  </si>
  <si>
    <t>TR Nagore</t>
  </si>
  <si>
    <t>TR Nadole</t>
  </si>
  <si>
    <t>Neobezbjeđeno</t>
  </si>
  <si>
    <t>FCR nagore</t>
  </si>
  <si>
    <t>FCR nadole</t>
  </si>
  <si>
    <t>aFRR nagore</t>
  </si>
  <si>
    <t>aFRR nadole</t>
  </si>
  <si>
    <t>Ukupno nagore</t>
  </si>
  <si>
    <t>Ukupno nadole</t>
  </si>
  <si>
    <t>Uzima se u obzir prekogranična balansna energija za potrebe CA BiH</t>
  </si>
  <si>
    <t>mjesečno</t>
  </si>
  <si>
    <t>maks. satni</t>
  </si>
  <si>
    <t>prosječna</t>
  </si>
  <si>
    <t>maks./min.</t>
  </si>
  <si>
    <t>Angažovana prekogranična balansna energija</t>
  </si>
  <si>
    <t>Za potrebe CA BiH uvoz (nagore)</t>
  </si>
  <si>
    <t>Za potrebe CA BiH izvoz (nadole)</t>
  </si>
  <si>
    <t>Za druge TSO    izvoz (nagore)</t>
  </si>
  <si>
    <t>Za druge TSO    uvoz (nadole)</t>
  </si>
  <si>
    <t>2023/22</t>
  </si>
  <si>
    <t>Tabela 2: Izvještaj o balansnim uslugama u BiH za 2023. godinu</t>
  </si>
  <si>
    <t>Tabela 3: Izvještaj o balansnim uslugama u BiH za 2023. godinu</t>
  </si>
  <si>
    <t>Tabela 4: Izvještaj o balansnim uslugama u BiH za 2023. godinu</t>
  </si>
  <si>
    <t>Tabela 5: Izvještaj o balansnim uslugama u BiH za 2023. godinu</t>
  </si>
  <si>
    <t>Tabela 8: Izvještaj o balansnom tržištu u BiH za 2023. godinu</t>
  </si>
  <si>
    <t>Tabela 10: Izvještaj o prekograničnoj razmjeni (XB) balansne energije za 2023. godinu</t>
  </si>
  <si>
    <t>Tabela 11: Finansijski saldo - pomoćne usluge i balansna energija u 2023. godini</t>
  </si>
  <si>
    <t>Tabela 1. Izvještaj o balansnim kapacitetima u BiH za 2023. godinu</t>
  </si>
  <si>
    <t>Izvještaj o radu balansnog tržišta u BiH za 2023. godinu</t>
  </si>
  <si>
    <t/>
  </si>
  <si>
    <t>Tabela 6: Izvještaj o balansnim uslugama u BiH za 2023. godinu</t>
  </si>
  <si>
    <t>XB razmjena -
uvoz</t>
  </si>
  <si>
    <t>Trošak -
uvoz</t>
  </si>
  <si>
    <t>XB razmjena -
izvoz</t>
  </si>
  <si>
    <t>Trošak -
izvoz</t>
  </si>
  <si>
    <t>Tabela 9: Izvještaj o prenosnim gubicima i prekograničnom pravnanju (Fskar)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</si>
</sst>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/>
    <xf numFmtId="9" fontId="0" fillId="0" borderId="3" xfId="1" applyFont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1" xfId="0" applyFont="1" applyBorder="1"/>
    <xf numFmtId="9" fontId="4" fillId="0" borderId="2" xfId="0" applyNumberFormat="1" applyFont="1" applyBorder="1" applyAlignment="1">
      <alignment horizontal="center"/>
    </xf>
    <xf numFmtId="0" fontId="0" fillId="0" borderId="6" xfId="0" applyBorder="1"/>
    <xf numFmtId="0" fontId="6" fillId="0" borderId="7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6" fillId="0" borderId="10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9" fontId="0" fillId="0" borderId="11" xfId="1" applyFon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4" fontId="0" fillId="0" borderId="5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4" fillId="0" borderId="2" xfId="1" applyFon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/>
    <xf numFmtId="3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8" fillId="0" borderId="14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6" fillId="0" borderId="17" xfId="0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7" fillId="0" borderId="0" xfId="0" applyNumberFormat="1" applyFont="1"/>
    <xf numFmtId="3" fontId="9" fillId="0" borderId="0" xfId="0" applyNumberFormat="1" applyFont="1" applyAlignment="1">
      <alignment horizontal="center"/>
    </xf>
    <xf numFmtId="0" fontId="0" fillId="0" borderId="13" xfId="0" applyBorder="1"/>
    <xf numFmtId="0" fontId="4" fillId="0" borderId="1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2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23" xfId="0" applyBorder="1" applyAlignment="1">
      <alignment wrapText="1"/>
    </xf>
    <xf numFmtId="0" fontId="6" fillId="0" borderId="24" xfId="0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9" fontId="0" fillId="0" borderId="23" xfId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5" fillId="2" borderId="0" xfId="0" applyFont="1" applyFill="1"/>
    <xf numFmtId="0" fontId="16" fillId="2" borderId="0" xfId="0" applyFont="1" applyFill="1"/>
    <xf numFmtId="0" fontId="14" fillId="0" borderId="9" xfId="0" applyFont="1" applyBorder="1"/>
    <xf numFmtId="0" fontId="16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4" xfId="0" applyFont="1" applyBorder="1"/>
    <xf numFmtId="0" fontId="17" fillId="0" borderId="15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3" fontId="12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9" fontId="12" fillId="0" borderId="3" xfId="1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6" fillId="2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12" fillId="0" borderId="6" xfId="0" applyFont="1" applyBorder="1"/>
    <xf numFmtId="0" fontId="19" fillId="0" borderId="7" xfId="0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2" fillId="0" borderId="3" xfId="0" applyFont="1" applyBorder="1"/>
    <xf numFmtId="0" fontId="12" fillId="0" borderId="9" xfId="0" applyFont="1" applyBorder="1"/>
    <xf numFmtId="0" fontId="19" fillId="0" borderId="10" xfId="0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2" fillId="0" borderId="14" xfId="0" applyFont="1" applyBorder="1"/>
    <xf numFmtId="0" fontId="19" fillId="0" borderId="26" xfId="0" applyFont="1" applyBorder="1" applyAlignment="1">
      <alignment horizontal="center"/>
    </xf>
    <xf numFmtId="9" fontId="12" fillId="0" borderId="14" xfId="1" applyFont="1" applyBorder="1" applyAlignment="1">
      <alignment horizontal="center"/>
    </xf>
    <xf numFmtId="0" fontId="12" fillId="2" borderId="0" xfId="0" applyFont="1" applyFill="1"/>
    <xf numFmtId="0" fontId="12" fillId="0" borderId="9" xfId="0" applyFont="1" applyBorder="1" applyAlignment="1">
      <alignment wrapText="1"/>
    </xf>
    <xf numFmtId="0" fontId="16" fillId="0" borderId="9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/>
    </xf>
    <xf numFmtId="0" fontId="18" fillId="0" borderId="16" xfId="0" applyFont="1" applyBorder="1" applyAlignment="1">
      <alignment horizontal="left" wrapText="1"/>
    </xf>
    <xf numFmtId="3" fontId="12" fillId="0" borderId="16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9" xfId="0" applyFont="1" applyBorder="1" applyAlignment="1">
      <alignment vertical="top"/>
    </xf>
    <xf numFmtId="0" fontId="16" fillId="2" borderId="3" xfId="0" applyFont="1" applyFill="1" applyBorder="1"/>
    <xf numFmtId="0" fontId="12" fillId="2" borderId="0" xfId="0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3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2" fillId="0" borderId="14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9" fontId="0" fillId="0" borderId="2" xfId="1" applyFont="1" applyFill="1" applyBorder="1" applyAlignment="1">
      <alignment horizontal="center"/>
    </xf>
    <xf numFmtId="0" fontId="10" fillId="0" borderId="14" xfId="2" applyFont="1" applyBorder="1"/>
    <xf numFmtId="0" fontId="10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3" fontId="10" fillId="0" borderId="22" xfId="2" applyNumberFormat="1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3" fontId="10" fillId="0" borderId="15" xfId="2" applyNumberFormat="1" applyFont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0" fontId="8" fillId="0" borderId="27" xfId="2" applyFont="1" applyBorder="1"/>
    <xf numFmtId="0" fontId="8" fillId="0" borderId="28" xfId="2" applyFont="1" applyBorder="1"/>
    <xf numFmtId="0" fontId="10" fillId="0" borderId="31" xfId="2" applyFont="1" applyBorder="1"/>
    <xf numFmtId="0" fontId="10" fillId="0" borderId="32" xfId="2" applyFont="1" applyBorder="1" applyAlignment="1">
      <alignment horizontal="center" vertical="center"/>
    </xf>
    <xf numFmtId="0" fontId="10" fillId="0" borderId="33" xfId="2" applyFont="1" applyBorder="1"/>
    <xf numFmtId="0" fontId="11" fillId="0" borderId="0" xfId="2" applyFont="1" applyAlignment="1">
      <alignment horizontal="center"/>
    </xf>
    <xf numFmtId="3" fontId="10" fillId="0" borderId="0" xfId="2" applyNumberFormat="1" applyFont="1" applyAlignment="1">
      <alignment horizontal="center"/>
    </xf>
    <xf numFmtId="3" fontId="10" fillId="0" borderId="34" xfId="2" applyNumberFormat="1" applyFont="1" applyBorder="1" applyAlignment="1">
      <alignment horizontal="center"/>
    </xf>
    <xf numFmtId="3" fontId="10" fillId="0" borderId="32" xfId="2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5" fillId="0" borderId="0" xfId="0" applyFont="1" applyAlignment="1">
      <alignment horizontal="left"/>
    </xf>
  </cellXfs>
  <cellStyles count="3">
    <cellStyle name="Normal" xfId="0" builtinId="0"/>
    <cellStyle name="Normal 2" xfId="2" xr:uid="{B4B71673-0869-4F59-BD81-92DB3E93E9E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kapacitet'!$E$33</c:f>
              <c:strCache>
                <c:ptCount val="1"/>
                <c:pt idx="0">
                  <c:v>SR Vršno</c:v>
                </c:pt>
              </c:strCache>
            </c:strRef>
          </c:tx>
          <c:dLbls>
            <c:dLbl>
              <c:idx val="0"/>
              <c:layout>
                <c:manualLayout>
                  <c:x val="-0.13905918325865832"/>
                  <c:y val="5.1939021320965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624017957351291"/>
                      <c:h val="0.11764397943407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4B1-41E9-A4E5-0AE017F8A669}"/>
                </c:ext>
              </c:extLst>
            </c:dLbl>
            <c:dLbl>
              <c:idx val="1"/>
              <c:layout>
                <c:manualLayout>
                  <c:x val="7.0747545445708174E-2"/>
                  <c:y val="-0.16231517635638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282828282828282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B1-41E9-A4E5-0AE017F8A669}"/>
                </c:ext>
              </c:extLst>
            </c:dLbl>
            <c:dLbl>
              <c:idx val="2"/>
              <c:layout>
                <c:manualLayout>
                  <c:x val="0.11367984304992179"/>
                  <c:y val="8.98098011721137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261503928170567E-2"/>
                      <c:h val="0.103032107287958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4B1-41E9-A4E5-0AE017F8A669}"/>
                </c:ext>
              </c:extLst>
            </c:dLbl>
            <c:dLbl>
              <c:idx val="3"/>
              <c:layout>
                <c:manualLayout>
                  <c:x val="2.0202020202020204E-2"/>
                  <c:y val="3.39323338007406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712682379349047"/>
                      <c:h val="9.86301369863013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B1-41E9-A4E5-0AE017F8A66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kapacitet'!$E$36:$E$39</c:f>
              <c:numCache>
                <c:formatCode>0</c:formatCode>
                <c:ptCount val="4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B1-41E9-A4E5-0AE017F8A6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42998770359184563"/>
          <c:w val="0.21505603770331627"/>
          <c:h val="0.46148549239564235"/>
        </c:manualLayout>
      </c:layout>
      <c:overlay val="0"/>
      <c:txPr>
        <a:bodyPr/>
        <a:lstStyle/>
        <a:p>
          <a:pPr>
            <a:defRPr kern="0" baseline="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kapacitet'!$D$33</c:f>
              <c:strCache>
                <c:ptCount val="1"/>
                <c:pt idx="0">
                  <c:v>SR Nevršno</c:v>
                </c:pt>
              </c:strCache>
            </c:strRef>
          </c:tx>
          <c:dLbls>
            <c:dLbl>
              <c:idx val="0"/>
              <c:layout>
                <c:manualLayout>
                  <c:x val="-0.25773254805415552"/>
                  <c:y val="1.777120139719270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D-4209-A5B3-0E7B0CACBB53}"/>
                </c:ext>
              </c:extLst>
            </c:dLbl>
            <c:dLbl>
              <c:idx val="1"/>
              <c:layout>
                <c:manualLayout>
                  <c:x val="0.2148354093321303"/>
                  <c:y val="-0.1346401620984038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6D-4209-A5B3-0E7B0CACBB53}"/>
                </c:ext>
              </c:extLst>
            </c:dLbl>
            <c:dLbl>
              <c:idx val="2"/>
              <c:layout>
                <c:manualLayout>
                  <c:x val="0.19661089342641616"/>
                  <c:y val="0.178966411680668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85872318432637"/>
                      <c:h val="0.1372231459858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96D-4209-A5B3-0E7B0CACBB5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121797133918893"/>
                      <c:h val="6.0507843899291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96D-4209-A5B3-0E7B0CACBB5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kapacitet'!$A$36:$A$39</c:f>
              <c:strCache>
                <c:ptCount val="4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</c:strCache>
            </c:strRef>
          </c:cat>
          <c:val>
            <c:numRef>
              <c:f>'Reg kapacitet'!$D$36:$D$39</c:f>
              <c:numCache>
                <c:formatCode>0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6D-4209-A5B3-0E7B0CACBB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29503611318659"/>
          <c:y val="0.20088649192823499"/>
          <c:w val="0.31193562848439571"/>
          <c:h val="0.58541343975838644"/>
        </c:manualLayout>
      </c:layout>
      <c:pieChart>
        <c:varyColors val="1"/>
        <c:ser>
          <c:idx val="0"/>
          <c:order val="0"/>
          <c:tx>
            <c:strRef>
              <c:f>'Reg kapacitet'!$G$33</c:f>
              <c:strCache>
                <c:ptCount val="1"/>
                <c:pt idx="0">
                  <c:v>TR Nadole</c:v>
                </c:pt>
              </c:strCache>
            </c:strRef>
          </c:tx>
          <c:explosion val="1"/>
          <c:dLbls>
            <c:dLbl>
              <c:idx val="0"/>
              <c:layout>
                <c:manualLayout>
                  <c:x val="-7.6318742985409652E-2"/>
                  <c:y val="0.156802993685195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437710437710437"/>
                      <c:h val="0.1306930693069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2CC-4CDE-A3AB-809A4BA09184}"/>
                </c:ext>
              </c:extLst>
            </c:dLbl>
            <c:dLbl>
              <c:idx val="1"/>
              <c:layout>
                <c:manualLayout>
                  <c:x val="-0.10325476992143659"/>
                  <c:y val="4.491307398456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153759820426493E-2"/>
                      <c:h val="0.12673267326732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CC-4CDE-A3AB-809A4BA09184}"/>
                </c:ext>
              </c:extLst>
            </c:dLbl>
            <c:dLbl>
              <c:idx val="2"/>
              <c:layout>
                <c:manualLayout>
                  <c:x val="-7.1829405162738572E-2"/>
                  <c:y val="-0.19803383487955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5398428731762061E-2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2CC-4CDE-A3AB-809A4BA0918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14927048260385E-2"/>
                      <c:h val="0.110891089108910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CC-4CDE-A3AB-809A4BA09184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18294051627385"/>
                      <c:h val="0.1346534653465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2CC-4CDE-A3AB-809A4BA0918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kapacitet'!$A$36:$A$40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kapacitet'!$G$36:$G$40</c:f>
              <c:numCache>
                <c:formatCode>0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21</c:v>
                </c:pt>
                <c:pt idx="3">
                  <c:v>13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C-4CDE-A3AB-809A4BA091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769335402417759"/>
          <c:y val="0.26685179699072276"/>
          <c:w val="0.21505603770331627"/>
          <c:h val="0.624621189678022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706423992083"/>
          <c:y val="0.19723345069631665"/>
          <c:w val="0.69928281915580226"/>
          <c:h val="0.69134942020689738"/>
        </c:manualLayout>
      </c:layout>
      <c:pieChart>
        <c:varyColors val="1"/>
        <c:ser>
          <c:idx val="0"/>
          <c:order val="0"/>
          <c:tx>
            <c:strRef>
              <c:f>'Reg kapacitet'!$F$33</c:f>
              <c:strCache>
                <c:ptCount val="1"/>
                <c:pt idx="0">
                  <c:v>TR Nagore</c:v>
                </c:pt>
              </c:strCache>
            </c:strRef>
          </c:tx>
          <c:dLbls>
            <c:dLbl>
              <c:idx val="0"/>
              <c:layout>
                <c:manualLayout>
                  <c:x val="-0.18904853903379223"/>
                  <c:y val="0.204789434031321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316035438389102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C01-4FA1-8A8E-873CE305A6AB}"/>
                </c:ext>
              </c:extLst>
            </c:dLbl>
            <c:dLbl>
              <c:idx val="1"/>
              <c:layout>
                <c:manualLayout>
                  <c:x val="-0.23556152396664165"/>
                  <c:y val="-5.9453312878501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01-4FA1-8A8E-873CE305A6AB}"/>
                </c:ext>
              </c:extLst>
            </c:dLbl>
            <c:dLbl>
              <c:idx val="2"/>
              <c:layout>
                <c:manualLayout>
                  <c:x val="5.0413049596516976E-2"/>
                  <c:y val="-0.145257533864480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1190494242393"/>
                      <c:h val="0.1827431169710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C01-4FA1-8A8E-873CE305A6AB}"/>
                </c:ext>
              </c:extLst>
            </c:dLbl>
            <c:dLbl>
              <c:idx val="3"/>
              <c:layout>
                <c:manualLayout>
                  <c:x val="0.15628045374920263"/>
                  <c:y val="5.57829544540544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8750351799726"/>
                      <c:h val="0.18625740768207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C01-4FA1-8A8E-873CE305A6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01-4FA1-8A8E-873CE305A6AB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separator> MW;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01-4FA1-8A8E-873CE305A6A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 MW;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 kapacitet'!$A$36:$A$40</c:f>
              <c:strCache>
                <c:ptCount val="5"/>
                <c:pt idx="0">
                  <c:v>Neobezbjeđeno</c:v>
                </c:pt>
                <c:pt idx="1">
                  <c:v>EP BiH</c:v>
                </c:pt>
                <c:pt idx="2">
                  <c:v>ERS</c:v>
                </c:pt>
                <c:pt idx="3">
                  <c:v>EP HZHB</c:v>
                </c:pt>
                <c:pt idx="4">
                  <c:v>EFT Stanari</c:v>
                </c:pt>
              </c:strCache>
            </c:strRef>
          </c:cat>
          <c:val>
            <c:numRef>
              <c:f>'Reg kapacitet'!$F$36:$F$40</c:f>
              <c:numCache>
                <c:formatCode>0</c:formatCode>
                <c:ptCount val="5"/>
                <c:pt idx="0">
                  <c:v>32</c:v>
                </c:pt>
                <c:pt idx="1">
                  <c:v>54</c:v>
                </c:pt>
                <c:pt idx="2">
                  <c:v>29</c:v>
                </c:pt>
                <c:pt idx="3">
                  <c:v>81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01-4FA1-8A8E-873CE305A6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bs-Latn-BA"/>
              <a:t>Debalans BiH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AnalizaOdstupanje!$O$7</c:f>
              <c:strCache>
                <c:ptCount val="1"/>
                <c:pt idx="0">
                  <c:v>Manjak energije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AnalizaOdstupanje!$P$6:$Y$6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AnalizaOdstupanje!$P$7:$Y$7</c:f>
              <c:numCache>
                <c:formatCode>#,##0</c:formatCode>
                <c:ptCount val="10"/>
                <c:pt idx="0">
                  <c:v>-87222</c:v>
                </c:pt>
                <c:pt idx="1">
                  <c:v>-110950</c:v>
                </c:pt>
                <c:pt idx="2">
                  <c:v>-28159</c:v>
                </c:pt>
                <c:pt idx="3">
                  <c:v>-31199.606</c:v>
                </c:pt>
                <c:pt idx="4">
                  <c:v>-45061.891999999898</c:v>
                </c:pt>
                <c:pt idx="5">
                  <c:v>-42009.928999999996</c:v>
                </c:pt>
                <c:pt idx="6">
                  <c:v>-29318.467999999993</c:v>
                </c:pt>
                <c:pt idx="7">
                  <c:v>-80435.231999999989</c:v>
                </c:pt>
                <c:pt idx="8" formatCode="General">
                  <c:v>-86765.32</c:v>
                </c:pt>
                <c:pt idx="9" formatCode="General">
                  <c:v>-46142.329000000005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C-41B0-A43E-E6CB4E473502}"/>
            </c:ext>
          </c:extLst>
        </c:ser>
        <c:ser>
          <c:idx val="1"/>
          <c:order val="1"/>
          <c:tx>
            <c:strRef>
              <c:f>AnalizaOdstupanje!$O$8</c:f>
              <c:strCache>
                <c:ptCount val="1"/>
                <c:pt idx="0">
                  <c:v>Višak energije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AnalizaOdstupanje!$P$6:$Y$6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AnalizaOdstupanje!$P$8:$Y$8</c:f>
              <c:numCache>
                <c:formatCode>#,##0</c:formatCode>
                <c:ptCount val="10"/>
                <c:pt idx="0">
                  <c:v>160838.80600000001</c:v>
                </c:pt>
                <c:pt idx="1">
                  <c:v>166862.633</c:v>
                </c:pt>
                <c:pt idx="2">
                  <c:v>80310.448999999993</c:v>
                </c:pt>
                <c:pt idx="3">
                  <c:v>56105.484999999986</c:v>
                </c:pt>
                <c:pt idx="4">
                  <c:v>39814.040999999997</c:v>
                </c:pt>
                <c:pt idx="5">
                  <c:v>38864.148000000008</c:v>
                </c:pt>
                <c:pt idx="6">
                  <c:v>52586.780000000013</c:v>
                </c:pt>
                <c:pt idx="7">
                  <c:v>35417.218000000008</c:v>
                </c:pt>
                <c:pt idx="8" formatCode="General">
                  <c:v>33013.970999999998</c:v>
                </c:pt>
                <c:pt idx="9" formatCode="General">
                  <c:v>45671.701000000001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C-41B0-A43E-E6CB4E47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02226080"/>
        <c:axId val="502226472"/>
      </c:barChart>
      <c:catAx>
        <c:axId val="50222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472"/>
        <c:crosses val="autoZero"/>
        <c:auto val="1"/>
        <c:lblAlgn val="ctr"/>
        <c:lblOffset val="100"/>
        <c:noMultiLvlLbl val="0"/>
      </c:catAx>
      <c:valAx>
        <c:axId val="50222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50222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0571928365973"/>
          <c:y val="0.17777367101072211"/>
          <c:w val="0.50849781064921618"/>
          <c:h val="0.701376586784684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BA-4389-A11E-75C016B42E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BA-4389-A11E-75C016B42E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BA-4389-A11E-75C016B42E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BA-4389-A11E-75C016B42E1E}"/>
              </c:ext>
            </c:extLst>
          </c:dPt>
          <c:dLbls>
            <c:dLbl>
              <c:idx val="0"/>
              <c:layout>
                <c:manualLayout>
                  <c:x val="0.1498979752785963"/>
                  <c:y val="1.95382507424935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A-4389-A11E-75C016B42E1E}"/>
                </c:ext>
              </c:extLst>
            </c:dLbl>
            <c:dLbl>
              <c:idx val="1"/>
              <c:layout>
                <c:manualLayout>
                  <c:x val="-0.16800620722254545"/>
                  <c:y val="0.196449270815160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BA-4389-A11E-75C016B42E1E}"/>
                </c:ext>
              </c:extLst>
            </c:dLbl>
            <c:dLbl>
              <c:idx val="2"/>
              <c:layout>
                <c:manualLayout>
                  <c:x val="-4.8228709354153396E-2"/>
                  <c:y val="-0.255188835048866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BA-4389-A11E-75C016B42E1E}"/>
                </c:ext>
              </c:extLst>
            </c:dLbl>
            <c:dLbl>
              <c:idx val="3"/>
              <c:layout>
                <c:manualLayout>
                  <c:x val="0.18756025807767576"/>
                  <c:y val="0.134143255221244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MWh;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BA-4389-A11E-75C016B42E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 MWh;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XB_Balancing!$R$5:$R$8</c:f>
              <c:strCache>
                <c:ptCount val="4"/>
                <c:pt idx="0">
                  <c:v>ELES</c:v>
                </c:pt>
                <c:pt idx="1">
                  <c:v>HOPS</c:v>
                </c:pt>
                <c:pt idx="2">
                  <c:v>EMS</c:v>
                </c:pt>
                <c:pt idx="3">
                  <c:v>CGES</c:v>
                </c:pt>
              </c:strCache>
            </c:strRef>
          </c:cat>
          <c:val>
            <c:numRef>
              <c:f>XB_Balancing!$S$5:$S$8</c:f>
              <c:numCache>
                <c:formatCode>General</c:formatCode>
                <c:ptCount val="4"/>
                <c:pt idx="0" formatCode="#,##0">
                  <c:v>1.5</c:v>
                </c:pt>
                <c:pt idx="1">
                  <c:v>194</c:v>
                </c:pt>
                <c:pt idx="2">
                  <c:v>366</c:v>
                </c:pt>
                <c:pt idx="3" formatCode="0">
                  <c:v>238.333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BA-4389-A11E-75C016B42E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12968000757893"/>
          <c:y val="0.40913961774426777"/>
          <c:w val="0.15943453082501416"/>
          <c:h val="0.35912068907260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818998</xdr:colOff>
      <xdr:row>0</xdr:row>
      <xdr:rowOff>1027912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C5859A5-42E7-4897-AABF-0A215D71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173" cy="10279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266700</xdr:colOff>
      <xdr:row>1</xdr:row>
      <xdr:rowOff>104775</xdr:rowOff>
    </xdr:from>
    <xdr:to>
      <xdr:col>18</xdr:col>
      <xdr:colOff>438150</xdr:colOff>
      <xdr:row>26</xdr:row>
      <xdr:rowOff>73025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106C800-4CA8-4CB3-8634-797C0C667169}"/>
            </a:ext>
          </a:extLst>
        </xdr:cNvPr>
        <xdr:cNvGrpSpPr>
          <a:grpSpLocks noChangeAspect="1"/>
        </xdr:cNvGrpSpPr>
      </xdr:nvGrpSpPr>
      <xdr:grpSpPr>
        <a:xfrm>
          <a:off x="8029575" y="1333500"/>
          <a:ext cx="5657850" cy="6683375"/>
          <a:chOff x="0" y="9096375"/>
          <a:chExt cx="5657850" cy="6683375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FA2BC1FE-EE55-A309-7B51-5FBD7F857B0C}"/>
              </a:ext>
            </a:extLst>
          </xdr:cNvPr>
          <xdr:cNvGrpSpPr/>
        </xdr:nvGrpSpPr>
        <xdr:grpSpPr>
          <a:xfrm>
            <a:off x="0" y="9096375"/>
            <a:ext cx="5657850" cy="3476625"/>
            <a:chOff x="828675" y="8743949"/>
            <a:chExt cx="6524625" cy="3476625"/>
          </a:xfrm>
        </xdr:grpSpPr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8C26E763-16E3-9F21-A51F-7964799AD9C5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14" name="Chart 13">
                <a:extLst>
                  <a:ext uri="{FF2B5EF4-FFF2-40B4-BE49-F238E27FC236}">
                    <a16:creationId xmlns:a16="http://schemas.microsoft.com/office/drawing/2014/main" id="{FB863B67-0EC7-1168-15E8-E6F16A3AC8F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5" name="Chart 14">
                <a:extLst>
                  <a:ext uri="{FF2B5EF4-FFF2-40B4-BE49-F238E27FC236}">
                    <a16:creationId xmlns:a16="http://schemas.microsoft.com/office/drawing/2014/main" id="{5355BE7C-F911-BE07-049D-6C0A63AAE07E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E5BECF24-220F-D0F6-0B1E-77072565BCF5}"/>
                  </a:ext>
                </a:extLst>
              </xdr:cNvPr>
              <xdr:cNvSpPr txBox="1"/>
            </xdr:nvSpPr>
            <xdr:spPr>
              <a:xfrm>
                <a:off x="5990326" y="12715531"/>
                <a:ext cx="1536911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Nevršno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(00.00 - 06.00)</a:t>
                </a:r>
                <a:endParaRPr lang="bs-Latn-BA" sz="1050" b="0"/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D9E1DF42-B371-3253-B8B0-71AE7D08860F}"/>
                  </a:ext>
                </a:extLst>
              </xdr:cNvPr>
              <xdr:cNvSpPr txBox="1"/>
            </xdr:nvSpPr>
            <xdr:spPr>
              <a:xfrm>
                <a:off x="8384648" y="12715531"/>
                <a:ext cx="1377416" cy="42114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Vršno</a:t>
                </a:r>
                <a:r>
                  <a:rPr lang="bs-Latn-BA" sz="1050" b="0" baseline="0"/>
                  <a:t> opterećenje</a:t>
                </a:r>
              </a:p>
              <a:p>
                <a:pPr algn="ctr"/>
                <a:r>
                  <a:rPr lang="bs-Latn-BA" sz="1050" b="0" baseline="0"/>
                  <a:t>(06.00 - 24.00)</a:t>
                </a:r>
                <a:endParaRPr lang="bs-Latn-BA" sz="1050" b="0"/>
              </a:p>
            </xdr:txBody>
          </xdr:sp>
        </xdr:grp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5801FAE-C33C-7C7B-3D6E-CEACA307C484}"/>
                </a:ext>
              </a:extLst>
            </xdr:cNvPr>
            <xdr:cNvSpPr txBox="1"/>
          </xdr:nvSpPr>
          <xdr:spPr>
            <a:xfrm>
              <a:off x="1012925" y="8858250"/>
              <a:ext cx="6177801" cy="26456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aFRR </a:t>
              </a:r>
              <a:r>
                <a:rPr lang="bs-Latn-BA" sz="1100" b="1"/>
                <a:t>(MW)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AD98DEF7-3C31-5F93-F70B-A49FF0BACEC2}"/>
              </a:ext>
            </a:extLst>
          </xdr:cNvPr>
          <xdr:cNvGrpSpPr/>
        </xdr:nvGrpSpPr>
        <xdr:grpSpPr>
          <a:xfrm>
            <a:off x="0" y="12573000"/>
            <a:ext cx="5657850" cy="3206750"/>
            <a:chOff x="828675" y="8743949"/>
            <a:chExt cx="6524625" cy="3476625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39CEFEE1-C946-9152-E499-55C126857181}"/>
                </a:ext>
              </a:extLst>
            </xdr:cNvPr>
            <xdr:cNvGrpSpPr/>
          </xdr:nvGrpSpPr>
          <xdr:grpSpPr>
            <a:xfrm>
              <a:off x="828675" y="8743949"/>
              <a:ext cx="6524625" cy="3476625"/>
              <a:chOff x="5343525" y="9791699"/>
              <a:chExt cx="6524625" cy="3476625"/>
            </a:xfrm>
          </xdr:grpSpPr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C8CB38DD-75D4-C329-C5C6-669830C32F66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343525" y="9791699"/>
              <a:ext cx="6524625" cy="34766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9" name="Chart 8">
                <a:extLst>
                  <a:ext uri="{FF2B5EF4-FFF2-40B4-BE49-F238E27FC236}">
                    <a16:creationId xmlns:a16="http://schemas.microsoft.com/office/drawing/2014/main" id="{1C770FA4-11CB-12F2-6DC1-CEFE671A2F7A}"/>
                  </a:ext>
                </a:extLst>
              </xdr:cNvPr>
              <xdr:cNvGraphicFramePr/>
            </xdr:nvGraphicFramePr>
            <xdr:xfrm>
              <a:off x="5362575" y="9915525"/>
              <a:ext cx="2905125" cy="2938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1EBF18A6-3F5A-0C04-860F-F8E83F234710}"/>
                  </a:ext>
                </a:extLst>
              </xdr:cNvPr>
              <xdr:cNvSpPr txBox="1"/>
            </xdr:nvSpPr>
            <xdr:spPr>
              <a:xfrm>
                <a:off x="6306939" y="12765982"/>
                <a:ext cx="670532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Nagore</a:t>
                </a:r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C06CB403-9126-268B-8181-754B8EC0AA06}"/>
                  </a:ext>
                </a:extLst>
              </xdr:cNvPr>
              <xdr:cNvSpPr txBox="1"/>
            </xdr:nvSpPr>
            <xdr:spPr>
              <a:xfrm>
                <a:off x="8743055" y="12765982"/>
                <a:ext cx="660599" cy="25673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spAutoFit/>
              </a:bodyPr>
              <a:lstStyle/>
              <a:p>
                <a:pPr algn="ctr"/>
                <a:r>
                  <a:rPr lang="bs-Latn-BA" sz="1050" b="0"/>
                  <a:t>Nadole</a:t>
                </a:r>
              </a:p>
            </xdr:txBody>
          </xdr: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79C61E6-A010-4924-2F5C-FD15ABE2AB30}"/>
                </a:ext>
              </a:extLst>
            </xdr:cNvPr>
            <xdr:cNvSpPr txBox="1"/>
          </xdr:nvSpPr>
          <xdr:spPr>
            <a:xfrm>
              <a:off x="1012925" y="8858250"/>
              <a:ext cx="6177801" cy="2868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bs-Latn-BA" sz="1100" b="1"/>
                <a:t>Kapacitet </a:t>
              </a:r>
              <a:r>
                <a:rPr lang="en-US" sz="1100" b="1"/>
                <a:t>mFRR </a:t>
              </a:r>
              <a:r>
                <a:rPr lang="bs-Latn-BA" sz="1100" b="1"/>
                <a:t>(MW)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26</xdr:row>
      <xdr:rowOff>38100</xdr:rowOff>
    </xdr:from>
    <xdr:to>
      <xdr:col>8</xdr:col>
      <xdr:colOff>266700</xdr:colOff>
      <xdr:row>38</xdr:row>
      <xdr:rowOff>42862</xdr:rowOff>
    </xdr:to>
    <xdr:graphicFrame macro="">
      <xdr:nvGraphicFramePr>
        <xdr:cNvPr id="2" name="Chart 1" title="Debalans BiH">
          <a:extLst>
            <a:ext uri="{FF2B5EF4-FFF2-40B4-BE49-F238E27FC236}">
              <a16:creationId xmlns:a16="http://schemas.microsoft.com/office/drawing/2014/main" id="{5BBCBC36-5264-4A29-AA44-472A3D5A7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123825</xdr:colOff>
      <xdr:row>27</xdr:row>
      <xdr:rowOff>76200</xdr:rowOff>
    </xdr:from>
    <xdr:ext cx="474361" cy="2488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5F245E-7CD4-4CFC-A89E-9DF98784ED36}"/>
            </a:ext>
          </a:extLst>
        </xdr:cNvPr>
        <xdr:cNvSpPr txBox="1"/>
      </xdr:nvSpPr>
      <xdr:spPr>
        <a:xfrm>
          <a:off x="895350" y="5286375"/>
          <a:ext cx="47436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000" i="1">
              <a:latin typeface="+mn-lt"/>
              <a:cs typeface="Times New Roman" panose="02020603050405020304" pitchFamily="18" charset="0"/>
            </a:rPr>
            <a:t>MWh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428624</xdr:colOff>
      <xdr:row>7</xdr:row>
      <xdr:rowOff>123825</xdr:rowOff>
    </xdr:from>
    <xdr:to>
      <xdr:col>25</xdr:col>
      <xdr:colOff>600075</xdr:colOff>
      <xdr:row>16</xdr:row>
      <xdr:rowOff>319087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AB588E-6A75-46F6-AB88-42C1E461E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CC0C24B-C589-4E03-A8BA-BA019B21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2713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CD2B-84B5-4A98-B286-4B152312516A}">
  <dimension ref="A1:G40"/>
  <sheetViews>
    <sheetView zoomScaleNormal="100" workbookViewId="0">
      <selection activeCell="C11" sqref="C11"/>
    </sheetView>
  </sheetViews>
  <sheetFormatPr defaultRowHeight="15" x14ac:dyDescent="0.25"/>
  <cols>
    <col min="1" max="1" width="16.7109375" customWidth="1"/>
    <col min="2" max="2" width="6.5703125" customWidth="1"/>
    <col min="3" max="7" width="13.7109375" customWidth="1"/>
    <col min="8" max="9" width="12.28515625" customWidth="1"/>
  </cols>
  <sheetData>
    <row r="1" spans="1:7" s="102" customFormat="1" ht="96.75" customHeight="1" x14ac:dyDescent="0.25"/>
    <row r="2" spans="1:7" ht="18.75" x14ac:dyDescent="0.3">
      <c r="A2" s="177" t="s">
        <v>151</v>
      </c>
      <c r="B2" s="177"/>
      <c r="C2" s="177"/>
      <c r="D2" s="177"/>
      <c r="E2" s="177"/>
      <c r="F2" s="177"/>
      <c r="G2" s="177"/>
    </row>
    <row r="3" spans="1:7" ht="15.75" x14ac:dyDescent="0.25">
      <c r="A3" s="103"/>
      <c r="B3" s="102"/>
      <c r="C3" s="102"/>
      <c r="D3" s="102"/>
      <c r="E3" s="102"/>
      <c r="F3" s="102"/>
      <c r="G3" s="102"/>
    </row>
    <row r="4" spans="1:7" ht="15.75" x14ac:dyDescent="0.25">
      <c r="A4" s="104" t="s">
        <v>111</v>
      </c>
      <c r="B4" s="105"/>
      <c r="C4" s="105"/>
      <c r="D4" s="105"/>
      <c r="E4" s="105"/>
      <c r="F4" s="105"/>
      <c r="G4" s="105"/>
    </row>
    <row r="5" spans="1:7" ht="15.75" x14ac:dyDescent="0.25">
      <c r="A5" s="106"/>
      <c r="B5" s="106"/>
      <c r="C5" s="107" t="s">
        <v>112</v>
      </c>
      <c r="D5" s="108" t="s">
        <v>113</v>
      </c>
      <c r="E5" s="108" t="s">
        <v>113</v>
      </c>
      <c r="F5" s="108" t="s">
        <v>114</v>
      </c>
      <c r="G5" s="108" t="s">
        <v>114</v>
      </c>
    </row>
    <row r="6" spans="1:7" ht="15.75" x14ac:dyDescent="0.25">
      <c r="A6" s="103"/>
      <c r="B6" s="103"/>
      <c r="C6" s="109"/>
      <c r="D6" s="110" t="s">
        <v>115</v>
      </c>
      <c r="E6" s="110" t="s">
        <v>116</v>
      </c>
      <c r="F6" s="110" t="s">
        <v>97</v>
      </c>
      <c r="G6" s="110" t="s">
        <v>98</v>
      </c>
    </row>
    <row r="7" spans="1:7" ht="16.5" thickBot="1" x14ac:dyDescent="0.3">
      <c r="A7" s="111"/>
      <c r="B7" s="111"/>
      <c r="C7" s="112"/>
      <c r="D7" s="113" t="s">
        <v>117</v>
      </c>
      <c r="E7" s="113" t="s">
        <v>118</v>
      </c>
      <c r="F7" s="114"/>
      <c r="G7" s="114"/>
    </row>
    <row r="8" spans="1:7" ht="30" customHeight="1" x14ac:dyDescent="0.25">
      <c r="A8" s="115" t="s">
        <v>13</v>
      </c>
      <c r="B8" s="116" t="s">
        <v>14</v>
      </c>
      <c r="C8" s="117">
        <v>14</v>
      </c>
      <c r="D8" s="117">
        <v>28.996347031963474</v>
      </c>
      <c r="E8" s="117">
        <v>47.408219178082199</v>
      </c>
      <c r="F8" s="117">
        <v>195.99999999999997</v>
      </c>
      <c r="G8" s="117">
        <v>68</v>
      </c>
    </row>
    <row r="9" spans="1:7" ht="30" customHeight="1" x14ac:dyDescent="0.25">
      <c r="A9" s="115" t="s">
        <v>15</v>
      </c>
      <c r="B9" s="116" t="s">
        <v>14</v>
      </c>
      <c r="C9" s="117">
        <v>14</v>
      </c>
      <c r="D9" s="117">
        <v>28.996347031963474</v>
      </c>
      <c r="E9" s="117">
        <v>47.408219178082199</v>
      </c>
      <c r="F9" s="117">
        <v>195.99999999999997</v>
      </c>
      <c r="G9" s="117">
        <v>68</v>
      </c>
    </row>
    <row r="10" spans="1:7" ht="30" customHeight="1" x14ac:dyDescent="0.25">
      <c r="A10" s="115" t="s">
        <v>16</v>
      </c>
      <c r="B10" s="116" t="s">
        <v>14</v>
      </c>
      <c r="C10" s="117">
        <v>14</v>
      </c>
      <c r="D10" s="117">
        <v>24.94474885844749</v>
      </c>
      <c r="E10" s="117">
        <v>47.243835616438353</v>
      </c>
      <c r="F10" s="117">
        <v>195.99999999999997</v>
      </c>
      <c r="G10" s="117">
        <v>68</v>
      </c>
    </row>
    <row r="11" spans="1:7" ht="30" customHeight="1" x14ac:dyDescent="0.25">
      <c r="A11" s="115" t="s">
        <v>17</v>
      </c>
      <c r="B11" s="118" t="s">
        <v>119</v>
      </c>
      <c r="C11" s="117">
        <v>6.8028571428571434</v>
      </c>
      <c r="D11" s="117">
        <v>42.75559037510628</v>
      </c>
      <c r="E11" s="117">
        <v>37.941122797554826</v>
      </c>
      <c r="F11" s="117">
        <v>5.1524664639828543</v>
      </c>
      <c r="G11" s="117">
        <v>1.6102578565672847</v>
      </c>
    </row>
    <row r="12" spans="1:7" ht="30" customHeight="1" x14ac:dyDescent="0.25">
      <c r="A12" s="115" t="s">
        <v>19</v>
      </c>
      <c r="B12" s="116" t="s">
        <v>20</v>
      </c>
      <c r="C12" s="119">
        <v>834302.40000000014</v>
      </c>
      <c r="D12" s="119">
        <v>2715065.4999999995</v>
      </c>
      <c r="E12" s="119">
        <v>11817597.399999999</v>
      </c>
      <c r="F12" s="119">
        <v>8846578.8200000003</v>
      </c>
      <c r="G12" s="119">
        <v>959198.40000000014</v>
      </c>
    </row>
    <row r="13" spans="1:7" ht="24.95" customHeight="1" x14ac:dyDescent="0.25">
      <c r="A13" s="115" t="s">
        <v>21</v>
      </c>
      <c r="B13" s="116" t="s">
        <v>14</v>
      </c>
      <c r="C13" s="120">
        <v>14</v>
      </c>
      <c r="D13" s="120">
        <v>13.828856735159819</v>
      </c>
      <c r="E13" s="120">
        <v>27.692792579908673</v>
      </c>
      <c r="F13" s="120">
        <v>163.80002853881277</v>
      </c>
      <c r="G13" s="120">
        <v>57.842579908675788</v>
      </c>
    </row>
    <row r="14" spans="1:7" ht="30" customHeight="1" x14ac:dyDescent="0.25">
      <c r="A14" s="115" t="s">
        <v>21</v>
      </c>
      <c r="B14" s="116" t="s">
        <v>22</v>
      </c>
      <c r="C14" s="121">
        <v>1</v>
      </c>
      <c r="D14" s="121">
        <v>0.47691720339516869</v>
      </c>
      <c r="E14" s="121">
        <v>0.58413484117352432</v>
      </c>
      <c r="F14" s="121">
        <v>0.83571443132047341</v>
      </c>
      <c r="G14" s="121">
        <v>0.85062617512758509</v>
      </c>
    </row>
    <row r="15" spans="1:7" ht="30" customHeight="1" x14ac:dyDescent="0.25">
      <c r="A15" s="115" t="s">
        <v>23</v>
      </c>
      <c r="B15" s="116" t="s">
        <v>20</v>
      </c>
      <c r="C15" s="119">
        <v>834302.40000000014</v>
      </c>
      <c r="D15" s="119">
        <v>1294750.8478000001</v>
      </c>
      <c r="E15" s="119">
        <v>6701088.9345999993</v>
      </c>
      <c r="F15" s="119">
        <v>7442321.057500001</v>
      </c>
      <c r="G15" s="119">
        <v>805735.70000000007</v>
      </c>
    </row>
    <row r="16" spans="1:7" ht="30" customHeight="1" x14ac:dyDescent="0.25">
      <c r="A16" s="115" t="s">
        <v>120</v>
      </c>
      <c r="B16" s="116" t="s">
        <v>14</v>
      </c>
      <c r="C16" s="120">
        <v>0</v>
      </c>
      <c r="D16" s="120">
        <v>15.171320433789955</v>
      </c>
      <c r="E16" s="120">
        <v>19.714132077625568</v>
      </c>
      <c r="F16" s="120">
        <v>32.224058219178083</v>
      </c>
      <c r="G16" s="120">
        <v>10.316438356164387</v>
      </c>
    </row>
    <row r="17" spans="1:7" ht="30" customHeight="1" x14ac:dyDescent="0.25">
      <c r="A17" s="115" t="s">
        <v>121</v>
      </c>
      <c r="B17" s="116" t="s">
        <v>20</v>
      </c>
      <c r="C17" s="119">
        <v>0</v>
      </c>
      <c r="D17" s="119">
        <v>142599.740525</v>
      </c>
      <c r="E17" s="119">
        <v>555639.49332500005</v>
      </c>
      <c r="F17" s="119">
        <v>253334.47500000003</v>
      </c>
      <c r="G17" s="119">
        <v>19023.399999999998</v>
      </c>
    </row>
    <row r="18" spans="1:7" x14ac:dyDescent="0.25">
      <c r="A18" s="122" t="s">
        <v>26</v>
      </c>
      <c r="B18" s="123"/>
      <c r="C18" s="124"/>
      <c r="D18" s="124"/>
      <c r="E18" s="125"/>
      <c r="F18" s="125"/>
      <c r="G18" s="125"/>
    </row>
    <row r="19" spans="1:7" x14ac:dyDescent="0.25">
      <c r="A19" s="102"/>
      <c r="B19" s="102"/>
      <c r="C19" s="125"/>
      <c r="D19" s="125"/>
      <c r="E19" s="125"/>
      <c r="F19" s="125"/>
      <c r="G19" s="125"/>
    </row>
    <row r="20" spans="1:7" ht="15.75" thickBot="1" x14ac:dyDescent="0.3">
      <c r="A20" s="126" t="s">
        <v>27</v>
      </c>
      <c r="B20" s="126"/>
      <c r="C20" s="127"/>
      <c r="D20" s="127"/>
      <c r="E20" s="127"/>
      <c r="F20" s="127"/>
      <c r="G20" s="127"/>
    </row>
    <row r="21" spans="1:7" x14ac:dyDescent="0.25">
      <c r="A21" s="128" t="s">
        <v>28</v>
      </c>
      <c r="B21" s="129" t="s">
        <v>14</v>
      </c>
      <c r="C21" s="130">
        <v>9.9999999999999982</v>
      </c>
      <c r="D21" s="130">
        <v>7.6998316210045665</v>
      </c>
      <c r="E21" s="130">
        <v>12.638434893455099</v>
      </c>
      <c r="F21" s="130">
        <v>53.942808219178083</v>
      </c>
      <c r="G21" s="130">
        <v>9.4190639269406393</v>
      </c>
    </row>
    <row r="22" spans="1:7" x14ac:dyDescent="0.25">
      <c r="A22" s="131" t="s">
        <v>28</v>
      </c>
      <c r="B22" s="116" t="s">
        <v>22</v>
      </c>
      <c r="C22" s="121">
        <v>0.71428571428571419</v>
      </c>
      <c r="D22" s="121">
        <v>0.55679451804774083</v>
      </c>
      <c r="E22" s="121">
        <v>0.45637993557299733</v>
      </c>
      <c r="F22" s="121">
        <v>0.32932111612176074</v>
      </c>
      <c r="G22" s="121">
        <v>0.16283962336762708</v>
      </c>
    </row>
    <row r="23" spans="1:7" x14ac:dyDescent="0.25">
      <c r="A23" s="132" t="s">
        <v>29</v>
      </c>
      <c r="B23" s="133" t="s">
        <v>14</v>
      </c>
      <c r="C23" s="134">
        <v>3.9999999999999996</v>
      </c>
      <c r="D23" s="134">
        <v>6.1290251141552519</v>
      </c>
      <c r="E23" s="134">
        <v>15.05435768645358</v>
      </c>
      <c r="F23" s="134">
        <v>29.082191780821919</v>
      </c>
      <c r="G23" s="134">
        <v>21.165182648401824</v>
      </c>
    </row>
    <row r="24" spans="1:7" x14ac:dyDescent="0.25">
      <c r="A24" s="131" t="s">
        <v>29</v>
      </c>
      <c r="B24" s="116" t="s">
        <v>22</v>
      </c>
      <c r="C24" s="121">
        <v>0.2857142857142857</v>
      </c>
      <c r="D24" s="121">
        <v>0.44320548195225912</v>
      </c>
      <c r="E24" s="121">
        <v>0.54362006442700284</v>
      </c>
      <c r="F24" s="121">
        <v>0.17754692743494138</v>
      </c>
      <c r="G24" s="121">
        <v>0.36591007319898722</v>
      </c>
    </row>
    <row r="25" spans="1:7" x14ac:dyDescent="0.25">
      <c r="A25" s="132" t="s">
        <v>30</v>
      </c>
      <c r="B25" s="133" t="s">
        <v>14</v>
      </c>
      <c r="C25" s="134">
        <v>0</v>
      </c>
      <c r="D25" s="134">
        <v>0</v>
      </c>
      <c r="E25" s="134">
        <v>0</v>
      </c>
      <c r="F25" s="134">
        <v>80.775028538812791</v>
      </c>
      <c r="G25" s="134">
        <v>12.50673515981735</v>
      </c>
    </row>
    <row r="26" spans="1:7" x14ac:dyDescent="0.25">
      <c r="A26" s="131" t="s">
        <v>30</v>
      </c>
      <c r="B26" s="116" t="s">
        <v>22</v>
      </c>
      <c r="C26" s="121">
        <v>0</v>
      </c>
      <c r="D26" s="121">
        <v>0</v>
      </c>
      <c r="E26" s="121">
        <v>0</v>
      </c>
      <c r="F26" s="121">
        <v>0.49313195644329805</v>
      </c>
      <c r="G26" s="121">
        <v>0.21622021665637131</v>
      </c>
    </row>
    <row r="27" spans="1:7" x14ac:dyDescent="0.25">
      <c r="A27" s="132" t="s">
        <v>31</v>
      </c>
      <c r="B27" s="133" t="s">
        <v>14</v>
      </c>
      <c r="C27" s="134">
        <v>0</v>
      </c>
      <c r="D27" s="134"/>
      <c r="E27" s="134"/>
      <c r="F27" s="134">
        <v>0</v>
      </c>
      <c r="G27" s="134">
        <v>14.71552511415525</v>
      </c>
    </row>
    <row r="28" spans="1:7" ht="15.75" thickBot="1" x14ac:dyDescent="0.3">
      <c r="A28" s="135" t="s">
        <v>31</v>
      </c>
      <c r="B28" s="136" t="s">
        <v>22</v>
      </c>
      <c r="C28" s="137">
        <v>0</v>
      </c>
      <c r="D28" s="137"/>
      <c r="E28" s="137"/>
      <c r="F28" s="137">
        <v>0</v>
      </c>
      <c r="G28" s="137">
        <v>0.25440644482643615</v>
      </c>
    </row>
    <row r="29" spans="1:7" x14ac:dyDescent="0.25">
      <c r="A29" s="122" t="s">
        <v>32</v>
      </c>
      <c r="B29" s="102"/>
      <c r="C29" s="102"/>
      <c r="D29" s="102"/>
      <c r="E29" s="102"/>
      <c r="F29" s="102"/>
      <c r="G29" s="102"/>
    </row>
    <row r="31" spans="1:7" x14ac:dyDescent="0.25">
      <c r="A31" s="178"/>
      <c r="B31" s="178"/>
      <c r="C31" s="178"/>
      <c r="D31" s="178"/>
      <c r="E31" s="178"/>
      <c r="F31" s="178"/>
      <c r="G31" s="178"/>
    </row>
    <row r="32" spans="1:7" x14ac:dyDescent="0.25">
      <c r="A32" s="178"/>
      <c r="B32" s="178"/>
      <c r="C32" s="178"/>
      <c r="D32" s="178"/>
      <c r="E32" s="178"/>
      <c r="F32" s="178"/>
      <c r="G32" s="178"/>
    </row>
    <row r="33" spans="1:7" x14ac:dyDescent="0.25">
      <c r="D33" t="s">
        <v>122</v>
      </c>
      <c r="E33" t="s">
        <v>123</v>
      </c>
      <c r="F33" t="s">
        <v>124</v>
      </c>
      <c r="G33" t="s">
        <v>125</v>
      </c>
    </row>
    <row r="34" spans="1:7" x14ac:dyDescent="0.25">
      <c r="D34" t="s">
        <v>14</v>
      </c>
      <c r="E34" t="s">
        <v>14</v>
      </c>
      <c r="F34" t="s">
        <v>14</v>
      </c>
      <c r="G34" t="s">
        <v>14</v>
      </c>
    </row>
    <row r="35" spans="1:7" x14ac:dyDescent="0.25">
      <c r="D35" s="23" t="s">
        <v>117</v>
      </c>
      <c r="E35" s="23" t="s">
        <v>118</v>
      </c>
      <c r="F35" s="23">
        <v>0</v>
      </c>
      <c r="G35" s="23">
        <v>0</v>
      </c>
    </row>
    <row r="36" spans="1:7" x14ac:dyDescent="0.25">
      <c r="A36" t="s">
        <v>126</v>
      </c>
      <c r="D36" s="39">
        <v>15</v>
      </c>
      <c r="E36" s="39">
        <v>20</v>
      </c>
      <c r="F36" s="39">
        <v>32</v>
      </c>
      <c r="G36" s="39">
        <v>10</v>
      </c>
    </row>
    <row r="37" spans="1:7" x14ac:dyDescent="0.25">
      <c r="A37" t="s">
        <v>28</v>
      </c>
      <c r="D37" s="39">
        <v>8</v>
      </c>
      <c r="E37" s="39">
        <v>13</v>
      </c>
      <c r="F37" s="39">
        <v>54</v>
      </c>
      <c r="G37" s="39">
        <v>9</v>
      </c>
    </row>
    <row r="38" spans="1:7" x14ac:dyDescent="0.25">
      <c r="A38" t="s">
        <v>29</v>
      </c>
      <c r="D38" s="39">
        <v>6</v>
      </c>
      <c r="E38" s="39">
        <v>15</v>
      </c>
      <c r="F38" s="39">
        <v>29</v>
      </c>
      <c r="G38" s="39">
        <v>21</v>
      </c>
    </row>
    <row r="39" spans="1:7" x14ac:dyDescent="0.25">
      <c r="A39" t="s">
        <v>30</v>
      </c>
      <c r="D39" s="39" t="s">
        <v>153</v>
      </c>
      <c r="E39" s="39" t="s">
        <v>153</v>
      </c>
      <c r="F39" s="39">
        <v>81</v>
      </c>
      <c r="G39" s="39">
        <v>13</v>
      </c>
    </row>
    <row r="40" spans="1:7" x14ac:dyDescent="0.25">
      <c r="A40" t="s">
        <v>31</v>
      </c>
      <c r="D40" s="39" t="s">
        <v>153</v>
      </c>
      <c r="E40" s="39" t="s">
        <v>153</v>
      </c>
      <c r="F40" s="39" t="s">
        <v>153</v>
      </c>
      <c r="G40" s="39">
        <v>15</v>
      </c>
    </row>
  </sheetData>
  <mergeCells count="3">
    <mergeCell ref="A2:G2"/>
    <mergeCell ref="A31:G31"/>
    <mergeCell ref="A32:G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7799-251E-4727-B8F7-BADB68A25E06}">
  <dimension ref="A1:S18"/>
  <sheetViews>
    <sheetView workbookViewId="0">
      <selection activeCell="S5" sqref="S5:S8"/>
    </sheetView>
  </sheetViews>
  <sheetFormatPr defaultRowHeight="15" x14ac:dyDescent="0.25"/>
  <cols>
    <col min="1" max="1" width="17.85546875" customWidth="1"/>
    <col min="2" max="2" width="6.42578125" customWidth="1"/>
    <col min="3" max="14" width="9.7109375" style="23" customWidth="1"/>
    <col min="15" max="15" width="10.7109375" style="23" customWidth="1"/>
    <col min="16" max="16" width="9.7109375" style="23" customWidth="1"/>
    <col min="19" max="19" width="10.7109375" customWidth="1"/>
    <col min="20" max="20" width="11.7109375" customWidth="1"/>
  </cols>
  <sheetData>
    <row r="1" spans="1:19" ht="18.75" x14ac:dyDescent="0.3">
      <c r="A1" s="1" t="s">
        <v>149</v>
      </c>
    </row>
    <row r="2" spans="1:19" ht="15.75" x14ac:dyDescent="0.25">
      <c r="A2" s="2"/>
    </row>
    <row r="3" spans="1:19" ht="15.75" x14ac:dyDescent="0.25">
      <c r="A3" s="2" t="s">
        <v>77</v>
      </c>
    </row>
    <row r="4" spans="1:19" ht="15.75" thickBot="1" x14ac:dyDescent="0.3">
      <c r="A4" s="3"/>
      <c r="B4" s="80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81" t="s">
        <v>12</v>
      </c>
      <c r="O4" s="89">
        <v>2023</v>
      </c>
      <c r="P4" s="5" t="s">
        <v>143</v>
      </c>
    </row>
    <row r="5" spans="1:19" ht="30" x14ac:dyDescent="0.25">
      <c r="A5" s="91" t="s">
        <v>155</v>
      </c>
      <c r="B5" s="92" t="s">
        <v>39</v>
      </c>
      <c r="C5" s="93" t="s">
        <v>153</v>
      </c>
      <c r="D5" s="93" t="s">
        <v>153</v>
      </c>
      <c r="E5" s="93" t="s">
        <v>153</v>
      </c>
      <c r="F5" s="93" t="s">
        <v>153</v>
      </c>
      <c r="G5" s="93">
        <v>0.5</v>
      </c>
      <c r="H5" s="93">
        <v>25</v>
      </c>
      <c r="I5" s="93">
        <v>130</v>
      </c>
      <c r="J5" s="93">
        <v>73.332999999999998</v>
      </c>
      <c r="K5" s="93">
        <v>39</v>
      </c>
      <c r="L5" s="93" t="s">
        <v>153</v>
      </c>
      <c r="M5" s="94" t="s">
        <v>153</v>
      </c>
      <c r="N5" s="95" t="s">
        <v>153</v>
      </c>
      <c r="O5" s="96">
        <v>267.83299999999997</v>
      </c>
      <c r="P5" s="97">
        <v>1.2457348837209301</v>
      </c>
      <c r="R5" t="s">
        <v>84</v>
      </c>
      <c r="S5" s="18">
        <v>1.5</v>
      </c>
    </row>
    <row r="6" spans="1:19" ht="30" x14ac:dyDescent="0.25">
      <c r="A6" s="65" t="s">
        <v>78</v>
      </c>
      <c r="B6" s="15" t="s">
        <v>79</v>
      </c>
      <c r="C6" s="73" t="s">
        <v>153</v>
      </c>
      <c r="D6" s="73" t="s">
        <v>153</v>
      </c>
      <c r="E6" s="73" t="s">
        <v>153</v>
      </c>
      <c r="F6" s="73" t="s">
        <v>153</v>
      </c>
      <c r="G6" s="73">
        <v>-400</v>
      </c>
      <c r="H6" s="73">
        <v>-400</v>
      </c>
      <c r="I6" s="73">
        <v>-400</v>
      </c>
      <c r="J6" s="73">
        <v>74.659430270137591</v>
      </c>
      <c r="K6" s="73">
        <v>-400.00641025641028</v>
      </c>
      <c r="L6" s="73" t="s">
        <v>153</v>
      </c>
      <c r="M6" s="73" t="s">
        <v>153</v>
      </c>
      <c r="N6" s="84" t="s">
        <v>153</v>
      </c>
      <c r="O6" s="85">
        <v>-270.03860614636733</v>
      </c>
      <c r="P6" s="19">
        <v>2.6818513786946303</v>
      </c>
      <c r="R6" t="s">
        <v>83</v>
      </c>
      <c r="S6">
        <v>194</v>
      </c>
    </row>
    <row r="7" spans="1:19" ht="30.75" thickBot="1" x14ac:dyDescent="0.3">
      <c r="A7" s="75" t="s">
        <v>156</v>
      </c>
      <c r="B7" s="53" t="s">
        <v>20</v>
      </c>
      <c r="C7" s="54" t="s">
        <v>153</v>
      </c>
      <c r="D7" s="54" t="s">
        <v>153</v>
      </c>
      <c r="E7" s="54" t="s">
        <v>153</v>
      </c>
      <c r="F7" s="54" t="s">
        <v>153</v>
      </c>
      <c r="G7" s="54">
        <v>-200</v>
      </c>
      <c r="H7" s="54">
        <v>-10000</v>
      </c>
      <c r="I7" s="54">
        <v>-52000</v>
      </c>
      <c r="J7" s="54">
        <v>5475</v>
      </c>
      <c r="K7" s="54">
        <v>-15600.25</v>
      </c>
      <c r="L7" s="54" t="s">
        <v>153</v>
      </c>
      <c r="M7" s="54" t="s">
        <v>153</v>
      </c>
      <c r="N7" s="86" t="s">
        <v>153</v>
      </c>
      <c r="O7" s="87">
        <v>-72325.25</v>
      </c>
      <c r="P7" s="90">
        <v>3.3408758153949716</v>
      </c>
      <c r="R7" t="s">
        <v>82</v>
      </c>
      <c r="S7">
        <v>366</v>
      </c>
    </row>
    <row r="8" spans="1:19" ht="30" x14ac:dyDescent="0.25">
      <c r="A8" s="91" t="s">
        <v>157</v>
      </c>
      <c r="B8" s="92" t="s">
        <v>39</v>
      </c>
      <c r="C8" s="93">
        <v>165</v>
      </c>
      <c r="D8" s="93" t="s">
        <v>153</v>
      </c>
      <c r="E8" s="93" t="s">
        <v>153</v>
      </c>
      <c r="F8" s="93" t="s">
        <v>153</v>
      </c>
      <c r="G8" s="93" t="s">
        <v>153</v>
      </c>
      <c r="H8" s="93">
        <v>50</v>
      </c>
      <c r="I8" s="93" t="s">
        <v>153</v>
      </c>
      <c r="J8" s="93" t="s">
        <v>153</v>
      </c>
      <c r="K8" s="93" t="s">
        <v>153</v>
      </c>
      <c r="L8" s="93" t="s">
        <v>153</v>
      </c>
      <c r="M8" s="94">
        <v>316</v>
      </c>
      <c r="N8" s="95" t="s">
        <v>153</v>
      </c>
      <c r="O8" s="96">
        <v>531</v>
      </c>
      <c r="P8" s="97">
        <v>17.7</v>
      </c>
      <c r="R8" t="s">
        <v>85</v>
      </c>
      <c r="S8" s="39">
        <v>238.333</v>
      </c>
    </row>
    <row r="9" spans="1:19" ht="30" x14ac:dyDescent="0.25">
      <c r="A9" s="65" t="s">
        <v>80</v>
      </c>
      <c r="B9" s="15" t="s">
        <v>79</v>
      </c>
      <c r="C9" s="73">
        <v>589.09090909090912</v>
      </c>
      <c r="D9" s="73" t="s">
        <v>153</v>
      </c>
      <c r="E9" s="73" t="s">
        <v>153</v>
      </c>
      <c r="F9" s="73" t="s">
        <v>153</v>
      </c>
      <c r="G9" s="73" t="s">
        <v>153</v>
      </c>
      <c r="H9" s="73">
        <v>570.00699999999995</v>
      </c>
      <c r="I9" s="73" t="s">
        <v>153</v>
      </c>
      <c r="J9" s="73" t="s">
        <v>153</v>
      </c>
      <c r="K9" s="73" t="s">
        <v>153</v>
      </c>
      <c r="L9" s="73" t="s">
        <v>153</v>
      </c>
      <c r="M9" s="73">
        <v>941.69303797468353</v>
      </c>
      <c r="N9" s="84" t="s">
        <v>153</v>
      </c>
      <c r="O9" s="85">
        <v>797.1287193973634</v>
      </c>
      <c r="P9" s="19">
        <v>1.2151383302254783</v>
      </c>
    </row>
    <row r="10" spans="1:19" ht="30.75" thickBot="1" x14ac:dyDescent="0.3">
      <c r="A10" s="75" t="s">
        <v>158</v>
      </c>
      <c r="B10" s="53" t="s">
        <v>20</v>
      </c>
      <c r="C10" s="54">
        <v>97200</v>
      </c>
      <c r="D10" s="54" t="s">
        <v>153</v>
      </c>
      <c r="E10" s="54" t="s">
        <v>153</v>
      </c>
      <c r="F10" s="54" t="s">
        <v>153</v>
      </c>
      <c r="G10" s="54" t="s">
        <v>153</v>
      </c>
      <c r="H10" s="54">
        <v>28500.35</v>
      </c>
      <c r="I10" s="54" t="s">
        <v>153</v>
      </c>
      <c r="J10" s="54" t="s">
        <v>153</v>
      </c>
      <c r="K10" s="54" t="s">
        <v>153</v>
      </c>
      <c r="L10" s="54" t="s">
        <v>153</v>
      </c>
      <c r="M10" s="54">
        <v>297575</v>
      </c>
      <c r="N10" s="86" t="s">
        <v>153</v>
      </c>
      <c r="O10" s="87">
        <v>423275.35</v>
      </c>
      <c r="P10" s="90">
        <v>21.507948444990966</v>
      </c>
    </row>
    <row r="11" spans="1:19" x14ac:dyDescent="0.25">
      <c r="A11" s="21"/>
      <c r="B11" s="22"/>
      <c r="D11" s="24"/>
    </row>
    <row r="12" spans="1:19" ht="16.5" thickBot="1" x14ac:dyDescent="0.3">
      <c r="A12" s="2" t="s">
        <v>81</v>
      </c>
    </row>
    <row r="13" spans="1:19" ht="30" x14ac:dyDescent="0.25">
      <c r="A13" s="91" t="s">
        <v>155</v>
      </c>
      <c r="B13" s="92" t="s">
        <v>39</v>
      </c>
      <c r="C13" s="93" t="s">
        <v>153</v>
      </c>
      <c r="D13" s="93" t="s">
        <v>153</v>
      </c>
      <c r="E13" s="93" t="s">
        <v>153</v>
      </c>
      <c r="F13" s="93" t="s">
        <v>153</v>
      </c>
      <c r="G13" s="93" t="s">
        <v>153</v>
      </c>
      <c r="H13" s="93" t="s">
        <v>153</v>
      </c>
      <c r="I13" s="93" t="s">
        <v>153</v>
      </c>
      <c r="J13" s="93" t="s">
        <v>153</v>
      </c>
      <c r="K13" s="93" t="s">
        <v>153</v>
      </c>
      <c r="L13" s="93" t="s">
        <v>153</v>
      </c>
      <c r="M13" s="93" t="s">
        <v>153</v>
      </c>
      <c r="N13" s="98" t="s">
        <v>153</v>
      </c>
      <c r="O13" s="96">
        <v>0</v>
      </c>
      <c r="P13" s="97">
        <v>0</v>
      </c>
    </row>
    <row r="14" spans="1:19" ht="30" x14ac:dyDescent="0.25">
      <c r="A14" s="65" t="s">
        <v>78</v>
      </c>
      <c r="B14" s="15" t="s">
        <v>79</v>
      </c>
      <c r="C14" s="73" t="s">
        <v>153</v>
      </c>
      <c r="D14" s="73" t="s">
        <v>153</v>
      </c>
      <c r="E14" s="73" t="s">
        <v>153</v>
      </c>
      <c r="F14" s="73" t="s">
        <v>153</v>
      </c>
      <c r="G14" s="73" t="s">
        <v>153</v>
      </c>
      <c r="H14" s="73" t="s">
        <v>153</v>
      </c>
      <c r="I14" s="73" t="s">
        <v>153</v>
      </c>
      <c r="J14" s="73" t="s">
        <v>153</v>
      </c>
      <c r="K14" s="73" t="s">
        <v>153</v>
      </c>
      <c r="L14" s="73" t="s">
        <v>153</v>
      </c>
      <c r="M14" s="73" t="s">
        <v>153</v>
      </c>
      <c r="N14" s="84" t="s">
        <v>153</v>
      </c>
      <c r="O14" s="85" t="s">
        <v>153</v>
      </c>
      <c r="P14" s="19" t="s">
        <v>153</v>
      </c>
    </row>
    <row r="15" spans="1:19" ht="30.75" thickBot="1" x14ac:dyDescent="0.3">
      <c r="A15" s="75" t="s">
        <v>156</v>
      </c>
      <c r="B15" s="53" t="s">
        <v>20</v>
      </c>
      <c r="C15" s="54" t="s">
        <v>153</v>
      </c>
      <c r="D15" s="54" t="s">
        <v>153</v>
      </c>
      <c r="E15" s="54" t="s">
        <v>153</v>
      </c>
      <c r="F15" s="54" t="s">
        <v>153</v>
      </c>
      <c r="G15" s="54" t="s">
        <v>153</v>
      </c>
      <c r="H15" s="54" t="s">
        <v>153</v>
      </c>
      <c r="I15" s="54" t="s">
        <v>153</v>
      </c>
      <c r="J15" s="54" t="s">
        <v>153</v>
      </c>
      <c r="K15" s="54" t="s">
        <v>153</v>
      </c>
      <c r="L15" s="54" t="s">
        <v>153</v>
      </c>
      <c r="M15" s="54" t="s">
        <v>153</v>
      </c>
      <c r="N15" s="86" t="s">
        <v>153</v>
      </c>
      <c r="O15" s="87">
        <v>0</v>
      </c>
      <c r="P15" s="90">
        <v>0</v>
      </c>
    </row>
    <row r="16" spans="1:19" ht="30" x14ac:dyDescent="0.25">
      <c r="A16" s="91" t="s">
        <v>157</v>
      </c>
      <c r="B16" s="92" t="s">
        <v>39</v>
      </c>
      <c r="C16" s="93" t="s">
        <v>153</v>
      </c>
      <c r="D16" s="93" t="s">
        <v>153</v>
      </c>
      <c r="E16" s="93" t="s">
        <v>153</v>
      </c>
      <c r="F16" s="93" t="s">
        <v>153</v>
      </c>
      <c r="G16" s="93">
        <v>1</v>
      </c>
      <c r="H16" s="93" t="s">
        <v>153</v>
      </c>
      <c r="I16" s="93" t="s">
        <v>153</v>
      </c>
      <c r="J16" s="93" t="s">
        <v>153</v>
      </c>
      <c r="K16" s="93" t="s">
        <v>153</v>
      </c>
      <c r="L16" s="93" t="s">
        <v>153</v>
      </c>
      <c r="M16" s="93" t="s">
        <v>153</v>
      </c>
      <c r="N16" s="98" t="s">
        <v>153</v>
      </c>
      <c r="O16" s="96">
        <v>1</v>
      </c>
      <c r="P16" s="97" t="s">
        <v>153</v>
      </c>
    </row>
    <row r="17" spans="1:16" ht="30" x14ac:dyDescent="0.25">
      <c r="A17" s="65" t="s">
        <v>80</v>
      </c>
      <c r="B17" s="15" t="s">
        <v>79</v>
      </c>
      <c r="C17" s="73" t="s">
        <v>153</v>
      </c>
      <c r="D17" s="73" t="s">
        <v>153</v>
      </c>
      <c r="E17" s="73" t="s">
        <v>153</v>
      </c>
      <c r="F17" s="73" t="s">
        <v>153</v>
      </c>
      <c r="G17" s="73">
        <v>30.256690099999997</v>
      </c>
      <c r="H17" s="73" t="s">
        <v>153</v>
      </c>
      <c r="I17" s="73" t="s">
        <v>153</v>
      </c>
      <c r="J17" s="73" t="s">
        <v>153</v>
      </c>
      <c r="K17" s="73" t="s">
        <v>153</v>
      </c>
      <c r="L17" s="73" t="s">
        <v>153</v>
      </c>
      <c r="M17" s="73" t="s">
        <v>153</v>
      </c>
      <c r="N17" s="84" t="s">
        <v>153</v>
      </c>
      <c r="O17" s="85">
        <v>30.24</v>
      </c>
      <c r="P17" s="19" t="s">
        <v>153</v>
      </c>
    </row>
    <row r="18" spans="1:16" ht="30.75" thickBot="1" x14ac:dyDescent="0.3">
      <c r="A18" s="75" t="s">
        <v>158</v>
      </c>
      <c r="B18" s="53" t="s">
        <v>20</v>
      </c>
      <c r="C18" s="54" t="s">
        <v>153</v>
      </c>
      <c r="D18" s="54" t="s">
        <v>153</v>
      </c>
      <c r="E18" s="54" t="s">
        <v>153</v>
      </c>
      <c r="F18" s="54" t="s">
        <v>153</v>
      </c>
      <c r="G18" s="54">
        <v>30.256690099999997</v>
      </c>
      <c r="H18" s="54" t="s">
        <v>153</v>
      </c>
      <c r="I18" s="54" t="s">
        <v>153</v>
      </c>
      <c r="J18" s="54" t="s">
        <v>153</v>
      </c>
      <c r="K18" s="54" t="s">
        <v>153</v>
      </c>
      <c r="L18" s="54" t="s">
        <v>153</v>
      </c>
      <c r="M18" s="54" t="s">
        <v>153</v>
      </c>
      <c r="N18" s="86" t="s">
        <v>153</v>
      </c>
      <c r="O18" s="87">
        <v>30.24</v>
      </c>
      <c r="P18" s="90" t="s">
        <v>153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3740-FBC8-441B-8DE3-7889C10BC23A}">
  <sheetPr>
    <pageSetUpPr fitToPage="1"/>
  </sheetPr>
  <dimension ref="A1:Q52"/>
  <sheetViews>
    <sheetView topLeftCell="A15" workbookViewId="0">
      <selection activeCell="C33" sqref="C33"/>
    </sheetView>
  </sheetViews>
  <sheetFormatPr defaultRowHeight="15" x14ac:dyDescent="0.25"/>
  <cols>
    <col min="1" max="1" width="16.140625" customWidth="1"/>
    <col min="2" max="2" width="6.42578125" customWidth="1"/>
    <col min="3" max="15" width="10.7109375" style="23" customWidth="1"/>
    <col min="16" max="16" width="9.7109375" style="23" customWidth="1"/>
    <col min="17" max="17" width="7" customWidth="1"/>
  </cols>
  <sheetData>
    <row r="1" spans="1:17" ht="18.75" x14ac:dyDescent="0.3">
      <c r="A1" s="1" t="s">
        <v>150</v>
      </c>
    </row>
    <row r="2" spans="1:17" ht="15.75" x14ac:dyDescent="0.25">
      <c r="A2" s="2"/>
      <c r="I2" s="24"/>
    </row>
    <row r="3" spans="1:17" ht="15.75" x14ac:dyDescent="0.25">
      <c r="A3" s="50" t="s">
        <v>86</v>
      </c>
    </row>
    <row r="4" spans="1:17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7" ht="30" customHeight="1" x14ac:dyDescent="0.25">
      <c r="A5" s="65" t="s">
        <v>87</v>
      </c>
      <c r="B5" s="7" t="s">
        <v>20</v>
      </c>
      <c r="C5" s="16">
        <v>-70858.559999999998</v>
      </c>
      <c r="D5" s="16">
        <v>-64001.279999999992</v>
      </c>
      <c r="E5" s="16">
        <v>-70763.320000000007</v>
      </c>
      <c r="F5" s="16">
        <v>-68572.800000000003</v>
      </c>
      <c r="G5" s="16">
        <v>-70858.559999999998</v>
      </c>
      <c r="H5" s="16">
        <v>-68572.800000000003</v>
      </c>
      <c r="I5" s="16">
        <v>-70858.559999999998</v>
      </c>
      <c r="J5" s="16">
        <v>-70858.559999999998</v>
      </c>
      <c r="K5" s="16">
        <v>-68572.800000000003</v>
      </c>
      <c r="L5" s="16">
        <v>-70953.8</v>
      </c>
      <c r="M5" s="16">
        <v>-68572.800000000003</v>
      </c>
      <c r="N5" s="16">
        <v>-70858.559999999998</v>
      </c>
      <c r="O5" s="51">
        <v>-834302.40000000014</v>
      </c>
      <c r="P5" s="42"/>
    </row>
    <row r="6" spans="1:17" ht="30" customHeight="1" x14ac:dyDescent="0.25">
      <c r="A6" s="65" t="s">
        <v>88</v>
      </c>
      <c r="B6" s="7" t="s">
        <v>20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7">
        <v>0</v>
      </c>
      <c r="P6" s="42"/>
    </row>
    <row r="7" spans="1:17" ht="30" customHeight="1" x14ac:dyDescent="0.25">
      <c r="A7" s="65" t="s">
        <v>89</v>
      </c>
      <c r="B7" s="7" t="s">
        <v>20</v>
      </c>
      <c r="C7" s="16">
        <v>-573201.74474999995</v>
      </c>
      <c r="D7" s="16">
        <v>-721747</v>
      </c>
      <c r="E7" s="16">
        <v>-658250.84140000003</v>
      </c>
      <c r="F7" s="16">
        <v>-810448.03194999998</v>
      </c>
      <c r="G7" s="16">
        <v>-711119</v>
      </c>
      <c r="H7" s="16">
        <v>-712271</v>
      </c>
      <c r="I7" s="16">
        <v>-718055.14120000007</v>
      </c>
      <c r="J7" s="16">
        <v>-684673.44535000005</v>
      </c>
      <c r="K7" s="16">
        <v>-499452.33675000002</v>
      </c>
      <c r="L7" s="16">
        <v>-625367.40169999993</v>
      </c>
      <c r="M7" s="16">
        <v>-734753.83930000011</v>
      </c>
      <c r="N7" s="16">
        <v>-546500</v>
      </c>
      <c r="O7" s="17">
        <v>-7995839.7823999999</v>
      </c>
      <c r="P7" s="42">
        <v>1.3778256523553936</v>
      </c>
    </row>
    <row r="8" spans="1:17" ht="30" customHeight="1" x14ac:dyDescent="0.25">
      <c r="A8" s="65" t="s">
        <v>90</v>
      </c>
      <c r="B8" s="7" t="s">
        <v>20</v>
      </c>
      <c r="C8" s="16">
        <v>85517.862500000003</v>
      </c>
      <c r="D8" s="16">
        <v>51122</v>
      </c>
      <c r="E8" s="16">
        <v>72175.349500000011</v>
      </c>
      <c r="F8" s="16">
        <v>36957.725999999995</v>
      </c>
      <c r="G8" s="16">
        <v>37668</v>
      </c>
      <c r="H8" s="16">
        <v>38517.9</v>
      </c>
      <c r="I8" s="16">
        <v>50656.214500000002</v>
      </c>
      <c r="J8" s="16">
        <v>48690.521099999998</v>
      </c>
      <c r="K8" s="16">
        <v>63727.117999999995</v>
      </c>
      <c r="L8" s="16">
        <v>66597.636750000005</v>
      </c>
      <c r="M8" s="16">
        <v>54514.905500000001</v>
      </c>
      <c r="N8" s="16">
        <v>92094</v>
      </c>
      <c r="O8" s="17">
        <v>698239.23385000008</v>
      </c>
      <c r="P8" s="42">
        <v>0.79528085881078259</v>
      </c>
    </row>
    <row r="9" spans="1:17" ht="30" customHeight="1" x14ac:dyDescent="0.25">
      <c r="A9" s="65" t="s">
        <v>91</v>
      </c>
      <c r="B9" s="7" t="s">
        <v>20</v>
      </c>
      <c r="C9" s="16">
        <v>-477010.23</v>
      </c>
      <c r="D9" s="16">
        <v>-441663</v>
      </c>
      <c r="E9" s="16">
        <v>-460988.43</v>
      </c>
      <c r="F9" s="16">
        <v>-548663.81999999995</v>
      </c>
      <c r="G9" s="16">
        <v>-486572</v>
      </c>
      <c r="H9" s="16">
        <v>-693851.59750000003</v>
      </c>
      <c r="I9" s="16">
        <v>-931596.15</v>
      </c>
      <c r="J9" s="16">
        <v>-933919.61</v>
      </c>
      <c r="K9" s="16">
        <v>-852444.9</v>
      </c>
      <c r="L9" s="16">
        <v>-715890.59</v>
      </c>
      <c r="M9" s="16">
        <v>-471768.73</v>
      </c>
      <c r="N9" s="16">
        <v>-427952</v>
      </c>
      <c r="O9" s="17">
        <v>-7442321.057500001</v>
      </c>
      <c r="P9" s="42">
        <v>2.4117824012582521</v>
      </c>
    </row>
    <row r="10" spans="1:17" ht="30" customHeight="1" x14ac:dyDescent="0.25">
      <c r="A10" s="65" t="s">
        <v>92</v>
      </c>
      <c r="B10" s="7" t="s">
        <v>20</v>
      </c>
      <c r="C10" s="16">
        <v>23331.599999999999</v>
      </c>
      <c r="D10" s="16">
        <v>19123</v>
      </c>
      <c r="E10" s="16">
        <v>26897.4</v>
      </c>
      <c r="F10" s="16">
        <v>6049.8</v>
      </c>
      <c r="G10" s="16">
        <v>25119</v>
      </c>
      <c r="H10" s="16">
        <v>25334.775000000001</v>
      </c>
      <c r="I10" s="16">
        <v>12648.6</v>
      </c>
      <c r="J10" s="16">
        <v>13931.1</v>
      </c>
      <c r="K10" s="16">
        <v>21152.7</v>
      </c>
      <c r="L10" s="16">
        <v>23564.7</v>
      </c>
      <c r="M10" s="16">
        <v>22195.8</v>
      </c>
      <c r="N10" s="16">
        <v>33986</v>
      </c>
      <c r="O10" s="17">
        <v>253334.47500000003</v>
      </c>
      <c r="P10" s="42">
        <v>0.34764894937816126</v>
      </c>
    </row>
    <row r="11" spans="1:17" ht="30" customHeight="1" x14ac:dyDescent="0.25">
      <c r="A11" s="65" t="s">
        <v>93</v>
      </c>
      <c r="B11" s="7" t="s">
        <v>20</v>
      </c>
      <c r="C11" s="16">
        <v>-72424.08</v>
      </c>
      <c r="D11" s="16">
        <v>-48364</v>
      </c>
      <c r="E11" s="16">
        <v>-66865.759999999995</v>
      </c>
      <c r="F11" s="16">
        <v>-62969.51</v>
      </c>
      <c r="G11" s="16">
        <v>-77731</v>
      </c>
      <c r="H11" s="16">
        <v>-74633.899999999994</v>
      </c>
      <c r="I11" s="16">
        <v>-77291.360000000001</v>
      </c>
      <c r="J11" s="16">
        <v>-52670.44</v>
      </c>
      <c r="K11" s="16">
        <v>-59950.41</v>
      </c>
      <c r="L11" s="16">
        <v>-60633.53</v>
      </c>
      <c r="M11" s="16">
        <v>-73251.710000000006</v>
      </c>
      <c r="N11" s="16">
        <v>-78950</v>
      </c>
      <c r="O11" s="17">
        <v>-805735.70000000007</v>
      </c>
      <c r="P11" s="42">
        <v>1.0419998371826151</v>
      </c>
    </row>
    <row r="12" spans="1:17" ht="30" customHeight="1" thickBot="1" x14ac:dyDescent="0.3">
      <c r="A12" s="75" t="s">
        <v>94</v>
      </c>
      <c r="B12" s="53" t="s">
        <v>20</v>
      </c>
      <c r="C12" s="54">
        <v>1078.56</v>
      </c>
      <c r="D12" s="54">
        <v>3006</v>
      </c>
      <c r="E12" s="54">
        <v>1696.17</v>
      </c>
      <c r="F12" s="54">
        <v>1883.28</v>
      </c>
      <c r="G12" s="54">
        <v>540</v>
      </c>
      <c r="H12" s="54">
        <v>630</v>
      </c>
      <c r="I12" s="54">
        <v>615.29999999999995</v>
      </c>
      <c r="J12" s="54">
        <v>3606.54</v>
      </c>
      <c r="K12" s="54">
        <v>2408.2800000000002</v>
      </c>
      <c r="L12" s="54">
        <v>2676.24</v>
      </c>
      <c r="M12" s="54">
        <v>639.03</v>
      </c>
      <c r="N12" s="54">
        <v>244</v>
      </c>
      <c r="O12" s="55">
        <v>19023.399999999998</v>
      </c>
      <c r="P12" s="99">
        <v>0.83468199012820521</v>
      </c>
    </row>
    <row r="13" spans="1:17" ht="30" customHeight="1" thickBot="1" x14ac:dyDescent="0.3">
      <c r="A13" s="75" t="s">
        <v>95</v>
      </c>
      <c r="B13" s="53" t="s">
        <v>20</v>
      </c>
      <c r="C13" s="54">
        <v>-1083566.5922499998</v>
      </c>
      <c r="D13" s="54">
        <v>-1202524.28</v>
      </c>
      <c r="E13" s="54">
        <v>-1156099.4319000002</v>
      </c>
      <c r="F13" s="54">
        <v>-1445763.35595</v>
      </c>
      <c r="G13" s="54">
        <v>-1282953.56</v>
      </c>
      <c r="H13" s="54">
        <v>-1484846.6225000001</v>
      </c>
      <c r="I13" s="54">
        <v>-1733881.0967000001</v>
      </c>
      <c r="J13" s="54">
        <v>-1675893.8942499999</v>
      </c>
      <c r="K13" s="54">
        <v>-1393132.3487500001</v>
      </c>
      <c r="L13" s="54">
        <v>-1380006.74495</v>
      </c>
      <c r="M13" s="54">
        <v>-1270997.3437999999</v>
      </c>
      <c r="N13" s="54">
        <v>-997936.56</v>
      </c>
      <c r="O13" s="55">
        <v>-16107601.831050003</v>
      </c>
      <c r="P13" s="99">
        <v>2.005221275040912</v>
      </c>
      <c r="Q13" s="12"/>
    </row>
    <row r="14" spans="1:17" x14ac:dyDescent="0.25">
      <c r="A14" s="21" t="s">
        <v>96</v>
      </c>
      <c r="B14" s="22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7" ht="15.75" x14ac:dyDescent="0.25">
      <c r="A15" s="2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spans="1:17" ht="15.75" x14ac:dyDescent="0.25">
      <c r="A16" s="50" t="s">
        <v>37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1:17" ht="15.75" thickBot="1" x14ac:dyDescent="0.3">
      <c r="A17" s="3"/>
      <c r="B17" s="3"/>
      <c r="C17" s="100" t="s">
        <v>1</v>
      </c>
      <c r="D17" s="101" t="s">
        <v>2</v>
      </c>
      <c r="E17" s="101" t="s">
        <v>3</v>
      </c>
      <c r="F17" s="101" t="s">
        <v>4</v>
      </c>
      <c r="G17" s="101" t="s">
        <v>5</v>
      </c>
      <c r="H17" s="101" t="s">
        <v>6</v>
      </c>
      <c r="I17" s="101" t="s">
        <v>7</v>
      </c>
      <c r="J17" s="101" t="s">
        <v>8</v>
      </c>
      <c r="K17" s="101" t="s">
        <v>9</v>
      </c>
      <c r="L17" s="101" t="s">
        <v>10</v>
      </c>
      <c r="M17" s="101" t="s">
        <v>11</v>
      </c>
      <c r="N17" s="101" t="s">
        <v>12</v>
      </c>
      <c r="O17" s="4">
        <v>2023</v>
      </c>
      <c r="P17" s="4" t="s">
        <v>143</v>
      </c>
    </row>
    <row r="18" spans="1:17" ht="30" customHeight="1" x14ac:dyDescent="0.25">
      <c r="A18" s="65" t="s">
        <v>97</v>
      </c>
      <c r="B18" s="7" t="s">
        <v>20</v>
      </c>
      <c r="C18" s="16">
        <v>-2185672.7666666801</v>
      </c>
      <c r="D18" s="16">
        <v>-1125677.07</v>
      </c>
      <c r="E18" s="16">
        <v>-617454.05666667002</v>
      </c>
      <c r="F18" s="16">
        <v>-827025.85000000009</v>
      </c>
      <c r="G18" s="16">
        <v>-883083.26</v>
      </c>
      <c r="H18" s="16">
        <v>-417170.95999999996</v>
      </c>
      <c r="I18" s="16">
        <v>-342445.11000000004</v>
      </c>
      <c r="J18" s="16">
        <v>-885641.39500001003</v>
      </c>
      <c r="K18" s="16">
        <v>-683822.12</v>
      </c>
      <c r="L18" s="16">
        <v>-2021835.9533333301</v>
      </c>
      <c r="M18" s="16">
        <v>-583136.47833333001</v>
      </c>
      <c r="N18" s="16">
        <v>-452858.95999999996</v>
      </c>
      <c r="O18" s="17">
        <v>-11025823.980000019</v>
      </c>
      <c r="P18" s="42">
        <v>0.38564713382661536</v>
      </c>
      <c r="Q18" s="12"/>
    </row>
    <row r="19" spans="1:17" ht="30" customHeight="1" thickBot="1" x14ac:dyDescent="0.3">
      <c r="A19" s="75" t="s">
        <v>98</v>
      </c>
      <c r="B19" s="53" t="s">
        <v>20</v>
      </c>
      <c r="C19" s="54">
        <v>1117832.405</v>
      </c>
      <c r="D19" s="54">
        <v>918170.84</v>
      </c>
      <c r="E19" s="54">
        <v>1034562.2599999998</v>
      </c>
      <c r="F19" s="54">
        <v>958238.08833333</v>
      </c>
      <c r="G19" s="54">
        <v>864838.05335676984</v>
      </c>
      <c r="H19" s="54">
        <v>856662.41</v>
      </c>
      <c r="I19" s="54">
        <v>572475.19999999995</v>
      </c>
      <c r="J19" s="54">
        <v>369116.75833332993</v>
      </c>
      <c r="K19" s="54">
        <v>340440.64999999997</v>
      </c>
      <c r="L19" s="54">
        <v>477504.83500000008</v>
      </c>
      <c r="M19" s="54">
        <v>923369.51333332993</v>
      </c>
      <c r="N19" s="54">
        <v>613987.24000000011</v>
      </c>
      <c r="O19" s="55">
        <v>9047198.2533567604</v>
      </c>
      <c r="P19" s="99">
        <v>0.67316381804989622</v>
      </c>
    </row>
    <row r="20" spans="1:17" ht="30" customHeight="1" thickBot="1" x14ac:dyDescent="0.3">
      <c r="A20" s="75" t="s">
        <v>95</v>
      </c>
      <c r="B20" s="53" t="s">
        <v>20</v>
      </c>
      <c r="C20" s="54">
        <v>-1067840.3616666801</v>
      </c>
      <c r="D20" s="54">
        <v>-207506.2300000001</v>
      </c>
      <c r="E20" s="54">
        <v>417108.20333332976</v>
      </c>
      <c r="F20" s="54">
        <v>131212.23833332991</v>
      </c>
      <c r="G20" s="54">
        <v>-18245.206643230165</v>
      </c>
      <c r="H20" s="54">
        <v>439491.45000000007</v>
      </c>
      <c r="I20" s="54">
        <v>230030.08999999991</v>
      </c>
      <c r="J20" s="54">
        <v>-516524.6366666801</v>
      </c>
      <c r="K20" s="54">
        <v>-343381.47000000003</v>
      </c>
      <c r="L20" s="54">
        <v>-1544331.1183333299</v>
      </c>
      <c r="M20" s="54">
        <v>340233.03499999992</v>
      </c>
      <c r="N20" s="54">
        <v>161128.28000000014</v>
      </c>
      <c r="O20" s="55">
        <v>-1978625.7266432606</v>
      </c>
      <c r="P20" s="99">
        <v>0.13059692305895099</v>
      </c>
    </row>
    <row r="21" spans="1:17" x14ac:dyDescent="0.25">
      <c r="A21" s="21" t="s">
        <v>96</v>
      </c>
      <c r="B21" s="22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7" x14ac:dyDescent="0.25"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7" ht="15.75" x14ac:dyDescent="0.25">
      <c r="A23" s="50" t="s">
        <v>68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7" ht="15.75" thickBot="1" x14ac:dyDescent="0.3">
      <c r="A24" s="3"/>
      <c r="B24" s="3"/>
      <c r="C24" s="100" t="s">
        <v>1</v>
      </c>
      <c r="D24" s="101" t="s">
        <v>2</v>
      </c>
      <c r="E24" s="101" t="s">
        <v>3</v>
      </c>
      <c r="F24" s="101" t="s">
        <v>4</v>
      </c>
      <c r="G24" s="101" t="s">
        <v>5</v>
      </c>
      <c r="H24" s="101" t="s">
        <v>6</v>
      </c>
      <c r="I24" s="101" t="s">
        <v>7</v>
      </c>
      <c r="J24" s="101" t="s">
        <v>8</v>
      </c>
      <c r="K24" s="101" t="s">
        <v>9</v>
      </c>
      <c r="L24" s="101" t="s">
        <v>10</v>
      </c>
      <c r="M24" s="101" t="s">
        <v>11</v>
      </c>
      <c r="N24" s="101" t="s">
        <v>12</v>
      </c>
      <c r="O24" s="4">
        <v>2023</v>
      </c>
      <c r="P24" s="4" t="s">
        <v>143</v>
      </c>
    </row>
    <row r="25" spans="1:17" ht="30" customHeight="1" x14ac:dyDescent="0.25">
      <c r="A25" s="65" t="s">
        <v>72</v>
      </c>
      <c r="B25" s="7" t="s">
        <v>20</v>
      </c>
      <c r="C25" s="16">
        <v>-431790.4000000002</v>
      </c>
      <c r="D25" s="16">
        <v>-283358.44999999995</v>
      </c>
      <c r="E25" s="16">
        <v>-415060.68999999942</v>
      </c>
      <c r="F25" s="16">
        <v>-662600.91999999946</v>
      </c>
      <c r="G25" s="16">
        <v>-466028.26000000024</v>
      </c>
      <c r="H25" s="16">
        <v>-252863.63999999998</v>
      </c>
      <c r="I25" s="16">
        <v>-221095.32999999993</v>
      </c>
      <c r="J25" s="16">
        <v>-77403.079999999987</v>
      </c>
      <c r="K25" s="16">
        <v>-313175.37999999977</v>
      </c>
      <c r="L25" s="16">
        <v>-208716.73999999987</v>
      </c>
      <c r="M25" s="16">
        <v>-254339.87000000026</v>
      </c>
      <c r="N25" s="16">
        <v>-253212.69000000018</v>
      </c>
      <c r="O25" s="17">
        <v>-3839645.4499999993</v>
      </c>
      <c r="P25" s="42">
        <v>0.34930977481481817</v>
      </c>
    </row>
    <row r="26" spans="1:17" ht="30" customHeight="1" thickBot="1" x14ac:dyDescent="0.3">
      <c r="A26" s="75" t="s">
        <v>71</v>
      </c>
      <c r="B26" s="53" t="s">
        <v>20</v>
      </c>
      <c r="C26" s="54">
        <v>5368864.6000000034</v>
      </c>
      <c r="D26" s="54">
        <v>2749505.2100000023</v>
      </c>
      <c r="E26" s="54">
        <v>1616367.06</v>
      </c>
      <c r="F26" s="54">
        <v>1947819.7100000016</v>
      </c>
      <c r="G26" s="54">
        <v>2642363.550000004</v>
      </c>
      <c r="H26" s="54">
        <v>1857517.47</v>
      </c>
      <c r="I26" s="54">
        <v>1104607.02</v>
      </c>
      <c r="J26" s="54">
        <v>2416327.9299999997</v>
      </c>
      <c r="K26" s="54">
        <v>1751402.98</v>
      </c>
      <c r="L26" s="54">
        <v>4278527.8100000033</v>
      </c>
      <c r="M26" s="54">
        <v>2223417.3099999973</v>
      </c>
      <c r="N26" s="54">
        <v>1516110.7699999993</v>
      </c>
      <c r="O26" s="55">
        <v>29472831.420000013</v>
      </c>
      <c r="P26" s="99">
        <v>0.37828995496432433</v>
      </c>
    </row>
    <row r="27" spans="1:17" ht="30" customHeight="1" thickBot="1" x14ac:dyDescent="0.3">
      <c r="A27" s="75" t="s">
        <v>95</v>
      </c>
      <c r="B27" s="53" t="s">
        <v>20</v>
      </c>
      <c r="C27" s="54">
        <v>4937074.200000003</v>
      </c>
      <c r="D27" s="54">
        <v>2466146.7600000026</v>
      </c>
      <c r="E27" s="54">
        <v>1201306.3700000006</v>
      </c>
      <c r="F27" s="54">
        <v>1285218.7900000021</v>
      </c>
      <c r="G27" s="54">
        <v>2176335.2900000038</v>
      </c>
      <c r="H27" s="54">
        <v>1604653.83</v>
      </c>
      <c r="I27" s="54">
        <v>883511.69000000006</v>
      </c>
      <c r="J27" s="54">
        <v>2338924.8499999996</v>
      </c>
      <c r="K27" s="54">
        <v>1438227.6</v>
      </c>
      <c r="L27" s="54">
        <v>4069811.0700000036</v>
      </c>
      <c r="M27" s="54">
        <v>1969077.4399999969</v>
      </c>
      <c r="N27" s="54">
        <v>1262898.0799999991</v>
      </c>
      <c r="O27" s="55">
        <v>25633185.97000001</v>
      </c>
      <c r="P27" s="99">
        <v>0.38305025840386581</v>
      </c>
    </row>
    <row r="28" spans="1:17" x14ac:dyDescent="0.25">
      <c r="A28" s="21" t="s">
        <v>96</v>
      </c>
      <c r="B28" s="22"/>
      <c r="D28" s="24"/>
    </row>
    <row r="30" spans="1:17" ht="15.75" x14ac:dyDescent="0.25">
      <c r="A30" s="50" t="s">
        <v>99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7" ht="15.75" thickBot="1" x14ac:dyDescent="0.3">
      <c r="A31" s="3"/>
      <c r="B31" s="3"/>
      <c r="C31" s="100" t="s">
        <v>1</v>
      </c>
      <c r="D31" s="101" t="s">
        <v>2</v>
      </c>
      <c r="E31" s="101" t="s">
        <v>3</v>
      </c>
      <c r="F31" s="101" t="s">
        <v>4</v>
      </c>
      <c r="G31" s="101" t="s">
        <v>5</v>
      </c>
      <c r="H31" s="101" t="s">
        <v>6</v>
      </c>
      <c r="I31" s="101" t="s">
        <v>7</v>
      </c>
      <c r="J31" s="101" t="s">
        <v>8</v>
      </c>
      <c r="K31" s="101" t="s">
        <v>9</v>
      </c>
      <c r="L31" s="101" t="s">
        <v>10</v>
      </c>
      <c r="M31" s="101" t="s">
        <v>11</v>
      </c>
      <c r="N31" s="101" t="s">
        <v>12</v>
      </c>
      <c r="O31" s="4">
        <v>2023</v>
      </c>
      <c r="P31" s="4" t="s">
        <v>143</v>
      </c>
    </row>
    <row r="32" spans="1:17" ht="30" customHeight="1" x14ac:dyDescent="0.25">
      <c r="A32" s="65" t="s">
        <v>73</v>
      </c>
      <c r="B32" s="7" t="s">
        <v>20</v>
      </c>
      <c r="C32" s="16">
        <v>-4081962.26</v>
      </c>
      <c r="D32" s="16">
        <v>-3191558.1999999997</v>
      </c>
      <c r="E32" s="16">
        <v>-3424850.88</v>
      </c>
      <c r="F32" s="16">
        <v>-2919016.94</v>
      </c>
      <c r="G32" s="16">
        <v>-3844052.1</v>
      </c>
      <c r="H32" s="16">
        <v>-3510604.08</v>
      </c>
      <c r="I32" s="16">
        <v>-2799732.04</v>
      </c>
      <c r="J32" s="16">
        <v>-2959364.92</v>
      </c>
      <c r="K32" s="16">
        <v>-2301813.7799999998</v>
      </c>
      <c r="L32" s="16">
        <v>-2794784.7399999998</v>
      </c>
      <c r="M32" s="16">
        <v>-3916172.7399999998</v>
      </c>
      <c r="N32" s="16">
        <v>-4217958.04</v>
      </c>
      <c r="O32" s="17">
        <v>-39961870.719999999</v>
      </c>
      <c r="P32" s="42">
        <v>1.0339493618316444</v>
      </c>
    </row>
    <row r="33" spans="1:17" ht="30" customHeight="1" thickBot="1" x14ac:dyDescent="0.3">
      <c r="A33" s="75" t="s">
        <v>100</v>
      </c>
      <c r="B33" s="53" t="s">
        <v>20</v>
      </c>
      <c r="C33" s="54">
        <v>-870107.15</v>
      </c>
      <c r="D33" s="54">
        <v>-410329.2</v>
      </c>
      <c r="E33" s="54">
        <v>-87678.39</v>
      </c>
      <c r="F33" s="54">
        <v>69479.3</v>
      </c>
      <c r="G33" s="54">
        <v>349362.05</v>
      </c>
      <c r="H33" s="54">
        <v>46644.34</v>
      </c>
      <c r="I33" s="54">
        <v>192768.81</v>
      </c>
      <c r="J33" s="54">
        <v>-216913.69</v>
      </c>
      <c r="K33" s="54">
        <v>-266499.05</v>
      </c>
      <c r="L33" s="54">
        <v>-814893.5</v>
      </c>
      <c r="M33" s="54">
        <v>-132635.45000000001</v>
      </c>
      <c r="N33" s="54">
        <v>410070.87675529957</v>
      </c>
      <c r="O33" s="55">
        <v>-1730731.0532447007</v>
      </c>
      <c r="P33" s="99">
        <v>5.3338763033740112E-2</v>
      </c>
    </row>
    <row r="34" spans="1:17" ht="30" customHeight="1" thickBot="1" x14ac:dyDescent="0.3">
      <c r="A34" s="75" t="s">
        <v>95</v>
      </c>
      <c r="B34" s="53" t="s">
        <v>20</v>
      </c>
      <c r="C34" s="54">
        <v>-4952069.41</v>
      </c>
      <c r="D34" s="54">
        <v>-3601887.4</v>
      </c>
      <c r="E34" s="54">
        <v>-3512529.27</v>
      </c>
      <c r="F34" s="54">
        <v>-2849537.64</v>
      </c>
      <c r="G34" s="54">
        <v>-3494690.0500000003</v>
      </c>
      <c r="H34" s="54">
        <v>-3463959.74</v>
      </c>
      <c r="I34" s="54">
        <v>-2606963.23</v>
      </c>
      <c r="J34" s="54">
        <v>-3176278.61</v>
      </c>
      <c r="K34" s="54">
        <v>-2568312.8299999996</v>
      </c>
      <c r="L34" s="54">
        <v>-3609678.2399999998</v>
      </c>
      <c r="M34" s="54">
        <v>-4048808.19</v>
      </c>
      <c r="N34" s="54">
        <v>-3807887.1632447005</v>
      </c>
      <c r="O34" s="55">
        <v>-41692601.773244694</v>
      </c>
      <c r="P34" s="99">
        <v>0.58641329575796586</v>
      </c>
    </row>
    <row r="35" spans="1:17" x14ac:dyDescent="0.25">
      <c r="A35" s="21" t="s">
        <v>101</v>
      </c>
      <c r="B35" s="22"/>
      <c r="D35" s="24"/>
    </row>
    <row r="37" spans="1:17" ht="15.75" x14ac:dyDescent="0.25">
      <c r="A37" s="50" t="s">
        <v>102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17" ht="15.75" thickBot="1" x14ac:dyDescent="0.3">
      <c r="A38" s="3"/>
      <c r="B38" s="3"/>
      <c r="C38" s="100" t="s">
        <v>1</v>
      </c>
      <c r="D38" s="101" t="s">
        <v>2</v>
      </c>
      <c r="E38" s="101" t="s">
        <v>3</v>
      </c>
      <c r="F38" s="101" t="s">
        <v>4</v>
      </c>
      <c r="G38" s="101" t="s">
        <v>5</v>
      </c>
      <c r="H38" s="101" t="s">
        <v>6</v>
      </c>
      <c r="I38" s="101" t="s">
        <v>7</v>
      </c>
      <c r="J38" s="101" t="s">
        <v>8</v>
      </c>
      <c r="K38" s="101" t="s">
        <v>9</v>
      </c>
      <c r="L38" s="101" t="s">
        <v>10</v>
      </c>
      <c r="M38" s="101" t="s">
        <v>11</v>
      </c>
      <c r="N38" s="101" t="s">
        <v>12</v>
      </c>
      <c r="O38" s="4">
        <v>2023</v>
      </c>
      <c r="P38" s="4" t="s">
        <v>143</v>
      </c>
    </row>
    <row r="39" spans="1:17" ht="30" customHeight="1" thickBot="1" x14ac:dyDescent="0.3">
      <c r="A39" s="75" t="s">
        <v>95</v>
      </c>
      <c r="B39" s="53" t="s">
        <v>20</v>
      </c>
      <c r="C39" s="54">
        <v>4994632.9554000003</v>
      </c>
      <c r="D39" s="54">
        <v>4500961.4956160001</v>
      </c>
      <c r="E39" s="54">
        <v>4418237.7750500003</v>
      </c>
      <c r="F39" s="54">
        <v>4135676.7325169998</v>
      </c>
      <c r="G39" s="54">
        <v>3716588.7947689998</v>
      </c>
      <c r="H39" s="54">
        <v>3454857.4023779999</v>
      </c>
      <c r="I39" s="54">
        <v>3999685.9227510002</v>
      </c>
      <c r="J39" s="54">
        <v>3994464.0163070001</v>
      </c>
      <c r="K39" s="54">
        <v>3699245.948481</v>
      </c>
      <c r="L39" s="54">
        <v>3998926.4831309998</v>
      </c>
      <c r="M39" s="54">
        <v>4343055.331096</v>
      </c>
      <c r="N39" s="54">
        <v>4907109.1435099998</v>
      </c>
      <c r="O39" s="55">
        <v>50163442.001006</v>
      </c>
      <c r="P39" s="99">
        <v>0.9482335491841668</v>
      </c>
    </row>
    <row r="40" spans="1:17" x14ac:dyDescent="0.25">
      <c r="A40" s="21" t="s">
        <v>103</v>
      </c>
      <c r="B40" s="22"/>
      <c r="D40" s="24"/>
    </row>
    <row r="42" spans="1:17" ht="15.75" x14ac:dyDescent="0.25">
      <c r="A42" s="50" t="s">
        <v>104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17" ht="15.75" thickBot="1" x14ac:dyDescent="0.3">
      <c r="A43" s="3"/>
      <c r="B43" s="3"/>
      <c r="C43" s="100" t="s">
        <v>1</v>
      </c>
      <c r="D43" s="101" t="s">
        <v>2</v>
      </c>
      <c r="E43" s="101" t="s">
        <v>3</v>
      </c>
      <c r="F43" s="101" t="s">
        <v>4</v>
      </c>
      <c r="G43" s="101" t="s">
        <v>5</v>
      </c>
      <c r="H43" s="101" t="s">
        <v>6</v>
      </c>
      <c r="I43" s="101" t="s">
        <v>7</v>
      </c>
      <c r="J43" s="101" t="s">
        <v>8</v>
      </c>
      <c r="K43" s="101" t="s">
        <v>9</v>
      </c>
      <c r="L43" s="101" t="s">
        <v>10</v>
      </c>
      <c r="M43" s="101" t="s">
        <v>11</v>
      </c>
      <c r="N43" s="101" t="s">
        <v>12</v>
      </c>
      <c r="O43" s="4">
        <v>2023</v>
      </c>
      <c r="P43" s="4" t="s">
        <v>143</v>
      </c>
    </row>
    <row r="44" spans="1:17" ht="30" customHeight="1" thickBot="1" x14ac:dyDescent="0.3">
      <c r="A44" s="75" t="s">
        <v>95</v>
      </c>
      <c r="B44" s="53" t="s">
        <v>20</v>
      </c>
      <c r="C44" s="54">
        <v>2828230.7914833231</v>
      </c>
      <c r="D44" s="54">
        <v>1955190.3456160026</v>
      </c>
      <c r="E44" s="54">
        <v>1368023.6464833305</v>
      </c>
      <c r="F44" s="54">
        <v>1256806.7649003319</v>
      </c>
      <c r="G44" s="54">
        <v>1097035.2681257729</v>
      </c>
      <c r="H44" s="54">
        <v>550196.31987799983</v>
      </c>
      <c r="I44" s="54">
        <v>772383.37605099985</v>
      </c>
      <c r="J44" s="54">
        <v>964691.72539031971</v>
      </c>
      <c r="K44" s="54">
        <v>832646.89973100042</v>
      </c>
      <c r="L44" s="54">
        <v>1534721.449847674</v>
      </c>
      <c r="M44" s="54">
        <v>1332560.272295997</v>
      </c>
      <c r="N44" s="54">
        <v>1525311.7802652987</v>
      </c>
      <c r="O44" s="55">
        <v>16017798.640068047</v>
      </c>
      <c r="P44" s="99">
        <v>0.62717779329594503</v>
      </c>
      <c r="Q44" s="18"/>
    </row>
    <row r="45" spans="1:17" x14ac:dyDescent="0.25">
      <c r="A45" s="21" t="s">
        <v>105</v>
      </c>
      <c r="B45" s="22"/>
      <c r="D45" s="24"/>
    </row>
    <row r="47" spans="1:17" x14ac:dyDescent="0.25">
      <c r="C47" s="24"/>
    </row>
    <row r="48" spans="1:17" x14ac:dyDescent="0.25">
      <c r="C48" s="24"/>
    </row>
    <row r="49" spans="3:3" x14ac:dyDescent="0.25">
      <c r="C49" s="24"/>
    </row>
    <row r="50" spans="3:3" x14ac:dyDescent="0.25">
      <c r="C50" s="24"/>
    </row>
    <row r="51" spans="3:3" x14ac:dyDescent="0.25">
      <c r="C51" s="24"/>
    </row>
    <row r="52" spans="3:3" x14ac:dyDescent="0.25">
      <c r="C52" s="24"/>
    </row>
  </sheetData>
  <pageMargins left="0.7" right="0.7" top="0.75" bottom="0.75" header="0.3" footer="0.3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BCCC-ABB1-4708-BFE2-B996250542A8}">
  <dimension ref="A1:E29"/>
  <sheetViews>
    <sheetView workbookViewId="0">
      <selection activeCell="B14" sqref="B14"/>
    </sheetView>
  </sheetViews>
  <sheetFormatPr defaultColWidth="9.140625" defaultRowHeight="15" x14ac:dyDescent="0.25"/>
  <cols>
    <col min="1" max="1" width="21.85546875" style="102" customWidth="1"/>
    <col min="2" max="5" width="17.7109375" style="102" customWidth="1"/>
    <col min="6" max="7" width="9.140625" style="102"/>
    <col min="8" max="8" width="9.140625" style="102" customWidth="1"/>
    <col min="9" max="16384" width="9.140625" style="102"/>
  </cols>
  <sheetData>
    <row r="1" spans="1:5" ht="110.25" customHeight="1" x14ac:dyDescent="0.25"/>
    <row r="2" spans="1:5" ht="15.75" x14ac:dyDescent="0.25">
      <c r="A2" s="182" t="s">
        <v>152</v>
      </c>
      <c r="B2" s="182"/>
      <c r="C2" s="182"/>
      <c r="D2" s="182"/>
      <c r="E2" s="182"/>
    </row>
    <row r="3" spans="1:5" ht="15.75" x14ac:dyDescent="0.25">
      <c r="A3" s="103"/>
    </row>
    <row r="4" spans="1:5" x14ac:dyDescent="0.25">
      <c r="A4" s="105" t="s">
        <v>37</v>
      </c>
      <c r="B4" s="138"/>
      <c r="C4" s="138"/>
      <c r="D4" s="138"/>
      <c r="E4" s="138"/>
    </row>
    <row r="5" spans="1:5" ht="30" x14ac:dyDescent="0.25">
      <c r="A5" s="139"/>
      <c r="B5" s="140" t="s">
        <v>64</v>
      </c>
      <c r="C5" s="140" t="s">
        <v>65</v>
      </c>
      <c r="D5" s="140" t="s">
        <v>66</v>
      </c>
      <c r="E5" s="140" t="s">
        <v>67</v>
      </c>
    </row>
    <row r="6" spans="1:5" ht="15.75" thickBot="1" x14ac:dyDescent="0.3">
      <c r="A6" s="135"/>
      <c r="B6" s="141" t="s">
        <v>39</v>
      </c>
      <c r="C6" s="141" t="s">
        <v>20</v>
      </c>
      <c r="D6" s="141" t="s">
        <v>51</v>
      </c>
      <c r="E6" s="141" t="s">
        <v>51</v>
      </c>
    </row>
    <row r="7" spans="1:5" ht="24.95" customHeight="1" x14ac:dyDescent="0.25">
      <c r="A7" s="115" t="s">
        <v>127</v>
      </c>
      <c r="B7" s="119">
        <v>3386.8259999999996</v>
      </c>
      <c r="C7" s="119">
        <v>764594.94000000018</v>
      </c>
      <c r="D7" s="142">
        <v>225.75560126206668</v>
      </c>
      <c r="E7" s="142">
        <v>591.30999999999995</v>
      </c>
    </row>
    <row r="8" spans="1:5" ht="24.95" customHeight="1" x14ac:dyDescent="0.25">
      <c r="A8" s="115" t="s">
        <v>128</v>
      </c>
      <c r="B8" s="119">
        <v>4086.1569999999992</v>
      </c>
      <c r="C8" s="119">
        <v>669074.58999999985</v>
      </c>
      <c r="D8" s="142">
        <v>163.74177252611682</v>
      </c>
      <c r="E8" s="142">
        <v>-290.68</v>
      </c>
    </row>
    <row r="9" spans="1:5" ht="24.95" customHeight="1" x14ac:dyDescent="0.25">
      <c r="A9" s="115" t="s">
        <v>129</v>
      </c>
      <c r="B9" s="119">
        <v>37870.248000000007</v>
      </c>
      <c r="C9" s="119">
        <v>7531733.8899999997</v>
      </c>
      <c r="D9" s="142">
        <v>198.88261333804834</v>
      </c>
      <c r="E9" s="142">
        <v>985</v>
      </c>
    </row>
    <row r="10" spans="1:5" ht="24.95" customHeight="1" x14ac:dyDescent="0.25">
      <c r="A10" s="115" t="s">
        <v>130</v>
      </c>
      <c r="B10" s="119">
        <v>74282.222999999998</v>
      </c>
      <c r="C10" s="119">
        <v>8428380.2400000002</v>
      </c>
      <c r="D10" s="142">
        <v>113.46429737300673</v>
      </c>
      <c r="E10" s="142">
        <v>-40</v>
      </c>
    </row>
    <row r="11" spans="1:5" ht="24.95" customHeight="1" x14ac:dyDescent="0.25">
      <c r="A11" s="143" t="s">
        <v>35</v>
      </c>
      <c r="B11" s="119">
        <v>3786.0833333400001</v>
      </c>
      <c r="C11" s="144">
        <v>2729495.1500000199</v>
      </c>
      <c r="D11" s="142">
        <v>720.92843967914428</v>
      </c>
      <c r="E11" s="145">
        <v>988</v>
      </c>
    </row>
    <row r="12" spans="1:5" ht="24.95" customHeight="1" thickBot="1" x14ac:dyDescent="0.3">
      <c r="A12" s="146" t="s">
        <v>36</v>
      </c>
      <c r="B12" s="147">
        <v>453.91699999999997</v>
      </c>
      <c r="C12" s="147">
        <v>-50256.576643239998</v>
      </c>
      <c r="D12" s="148">
        <v>-110.71754669518877</v>
      </c>
      <c r="E12" s="148">
        <v>-400</v>
      </c>
    </row>
    <row r="13" spans="1:5" ht="24.95" customHeight="1" x14ac:dyDescent="0.25">
      <c r="A13" s="115" t="s">
        <v>131</v>
      </c>
      <c r="B13" s="119">
        <v>45043.157333340008</v>
      </c>
      <c r="C13" s="119">
        <v>11025823.980000019</v>
      </c>
      <c r="D13" s="142">
        <v>244.78355054917373</v>
      </c>
      <c r="E13" s="142">
        <v>988</v>
      </c>
    </row>
    <row r="14" spans="1:5" ht="24.95" customHeight="1" thickBot="1" x14ac:dyDescent="0.3">
      <c r="A14" s="146" t="s">
        <v>132</v>
      </c>
      <c r="B14" s="147">
        <v>78822.297000000006</v>
      </c>
      <c r="C14" s="147">
        <v>9047198.2533567604</v>
      </c>
      <c r="D14" s="148">
        <v>114.77968287776186</v>
      </c>
      <c r="E14" s="148">
        <v>-400</v>
      </c>
    </row>
    <row r="15" spans="1:5" x14ac:dyDescent="0.25">
      <c r="A15" s="149" t="s">
        <v>133</v>
      </c>
      <c r="B15" s="125"/>
      <c r="C15" s="124"/>
      <c r="D15" s="125"/>
      <c r="E15" s="125"/>
    </row>
    <row r="16" spans="1:5" x14ac:dyDescent="0.25">
      <c r="A16" s="150" t="s">
        <v>68</v>
      </c>
      <c r="B16" s="151"/>
      <c r="C16" s="151"/>
      <c r="D16" s="151"/>
      <c r="E16" s="151"/>
    </row>
    <row r="17" spans="1:5" ht="15.75" x14ac:dyDescent="0.25">
      <c r="A17" s="106"/>
      <c r="B17" s="140" t="s">
        <v>68</v>
      </c>
      <c r="C17" s="140" t="s">
        <v>68</v>
      </c>
      <c r="D17" s="140" t="s">
        <v>69</v>
      </c>
      <c r="E17" s="140" t="s">
        <v>69</v>
      </c>
    </row>
    <row r="18" spans="1:5" ht="15.75" x14ac:dyDescent="0.25">
      <c r="A18" s="103"/>
      <c r="B18" s="152" t="s">
        <v>134</v>
      </c>
      <c r="C18" s="152" t="s">
        <v>135</v>
      </c>
      <c r="D18" s="152" t="s">
        <v>136</v>
      </c>
      <c r="E18" s="152" t="s">
        <v>137</v>
      </c>
    </row>
    <row r="19" spans="1:5" ht="15.75" thickBot="1" x14ac:dyDescent="0.3">
      <c r="A19" s="135"/>
      <c r="B19" s="141" t="s">
        <v>39</v>
      </c>
      <c r="C19" s="141" t="s">
        <v>70</v>
      </c>
      <c r="D19" s="141" t="s">
        <v>51</v>
      </c>
      <c r="E19" s="141" t="s">
        <v>51</v>
      </c>
    </row>
    <row r="20" spans="1:5" ht="24.95" customHeight="1" x14ac:dyDescent="0.25">
      <c r="A20" s="153" t="s">
        <v>71</v>
      </c>
      <c r="B20" s="119">
        <v>46142.329000000005</v>
      </c>
      <c r="C20" s="119">
        <v>162.53700000000001</v>
      </c>
      <c r="D20" s="142">
        <v>205.31115867579874</v>
      </c>
      <c r="E20" s="142">
        <v>988</v>
      </c>
    </row>
    <row r="21" spans="1:5" ht="24.95" customHeight="1" thickBot="1" x14ac:dyDescent="0.3">
      <c r="A21" s="154" t="s">
        <v>72</v>
      </c>
      <c r="B21" s="147">
        <v>45671.701000000001</v>
      </c>
      <c r="C21" s="147">
        <v>142.84399999999999</v>
      </c>
      <c r="D21" s="148">
        <v>78.090980022831047</v>
      </c>
      <c r="E21" s="148">
        <v>-400</v>
      </c>
    </row>
    <row r="23" spans="1:5" x14ac:dyDescent="0.25">
      <c r="A23" s="105" t="s">
        <v>138</v>
      </c>
      <c r="B23" s="138"/>
      <c r="C23" s="138"/>
      <c r="D23" s="138"/>
      <c r="E23" s="138"/>
    </row>
    <row r="24" spans="1:5" ht="30" customHeight="1" x14ac:dyDescent="0.25">
      <c r="A24" s="139"/>
      <c r="B24" s="140" t="s">
        <v>64</v>
      </c>
      <c r="C24" s="140" t="s">
        <v>65</v>
      </c>
      <c r="D24" s="140" t="s">
        <v>66</v>
      </c>
      <c r="E24" s="140"/>
    </row>
    <row r="25" spans="1:5" ht="30" customHeight="1" thickBot="1" x14ac:dyDescent="0.3">
      <c r="A25" s="135"/>
      <c r="B25" s="141" t="s">
        <v>39</v>
      </c>
      <c r="C25" s="141" t="s">
        <v>20</v>
      </c>
      <c r="D25" s="141" t="s">
        <v>51</v>
      </c>
      <c r="E25" s="155"/>
    </row>
    <row r="26" spans="1:5" ht="30" customHeight="1" x14ac:dyDescent="0.25">
      <c r="A26" s="115" t="s">
        <v>139</v>
      </c>
      <c r="B26" s="119">
        <v>0</v>
      </c>
      <c r="C26" s="119">
        <v>0</v>
      </c>
      <c r="D26" s="142" t="s">
        <v>153</v>
      </c>
      <c r="E26" s="119"/>
    </row>
    <row r="27" spans="1:5" ht="30" customHeight="1" x14ac:dyDescent="0.25">
      <c r="A27" s="115" t="s">
        <v>140</v>
      </c>
      <c r="B27" s="119">
        <v>1</v>
      </c>
      <c r="C27" s="119">
        <v>30.24</v>
      </c>
      <c r="D27" s="142">
        <v>30.24</v>
      </c>
      <c r="E27" s="156"/>
    </row>
    <row r="28" spans="1:5" ht="26.25" x14ac:dyDescent="0.25">
      <c r="A28" s="143" t="s">
        <v>141</v>
      </c>
      <c r="B28" s="119">
        <v>531</v>
      </c>
      <c r="C28" s="144">
        <v>423275.35</v>
      </c>
      <c r="D28" s="145">
        <v>797.1287193973634</v>
      </c>
      <c r="E28" s="157"/>
    </row>
    <row r="29" spans="1:5" ht="27" thickBot="1" x14ac:dyDescent="0.3">
      <c r="A29" s="146" t="s">
        <v>142</v>
      </c>
      <c r="B29" s="147">
        <v>267.83299999999997</v>
      </c>
      <c r="C29" s="147">
        <v>-72325.25</v>
      </c>
      <c r="D29" s="148">
        <v>-270.03860614636733</v>
      </c>
      <c r="E29" s="158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3AAC-38FC-4955-A720-A20E30D8EEEA}">
  <dimension ref="A1:Q26"/>
  <sheetViews>
    <sheetView zoomScaleNormal="100" workbookViewId="0">
      <selection activeCell="O8" sqref="O8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1" t="s">
        <v>144</v>
      </c>
    </row>
    <row r="2" spans="1:17" ht="15.75" x14ac:dyDescent="0.25">
      <c r="A2" s="2" t="s">
        <v>0</v>
      </c>
    </row>
    <row r="4" spans="1:17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7" ht="30" customHeight="1" x14ac:dyDescent="0.25">
      <c r="A5" s="6" t="s">
        <v>13</v>
      </c>
      <c r="B5" s="7" t="s">
        <v>14</v>
      </c>
      <c r="C5" s="8">
        <v>14</v>
      </c>
      <c r="D5" s="8">
        <v>14</v>
      </c>
      <c r="E5" s="8">
        <v>14</v>
      </c>
      <c r="F5" s="8">
        <v>14</v>
      </c>
      <c r="G5" s="8">
        <v>14</v>
      </c>
      <c r="H5" s="8">
        <v>14</v>
      </c>
      <c r="I5" s="8">
        <v>14</v>
      </c>
      <c r="J5" s="8">
        <v>14</v>
      </c>
      <c r="K5" s="8">
        <v>14</v>
      </c>
      <c r="L5" s="8">
        <v>14</v>
      </c>
      <c r="M5" s="8">
        <v>14</v>
      </c>
      <c r="N5" s="8">
        <v>14</v>
      </c>
      <c r="O5" s="9">
        <v>14</v>
      </c>
      <c r="P5" s="10">
        <v>1.0769230769230769</v>
      </c>
      <c r="Q5" s="11"/>
    </row>
    <row r="6" spans="1:17" ht="30" customHeight="1" x14ac:dyDescent="0.25">
      <c r="A6" s="6" t="s">
        <v>15</v>
      </c>
      <c r="B6" s="7" t="s">
        <v>14</v>
      </c>
      <c r="C6" s="13">
        <v>14</v>
      </c>
      <c r="D6" s="13">
        <v>14</v>
      </c>
      <c r="E6" s="13">
        <v>14</v>
      </c>
      <c r="F6" s="13">
        <v>14</v>
      </c>
      <c r="G6" s="13">
        <v>14</v>
      </c>
      <c r="H6" s="13">
        <v>14</v>
      </c>
      <c r="I6" s="13">
        <v>14</v>
      </c>
      <c r="J6" s="13">
        <v>14</v>
      </c>
      <c r="K6" s="13">
        <v>14</v>
      </c>
      <c r="L6" s="13">
        <v>14</v>
      </c>
      <c r="M6" s="13">
        <v>14</v>
      </c>
      <c r="N6" s="13">
        <v>14</v>
      </c>
      <c r="O6" s="9">
        <v>14</v>
      </c>
      <c r="P6" s="10">
        <v>1.0769230769230769</v>
      </c>
      <c r="Q6" s="11"/>
    </row>
    <row r="7" spans="1:17" ht="30" customHeight="1" x14ac:dyDescent="0.25">
      <c r="A7" s="6" t="s">
        <v>16</v>
      </c>
      <c r="B7" s="7" t="s">
        <v>14</v>
      </c>
      <c r="C7" s="8">
        <v>14</v>
      </c>
      <c r="D7" s="8">
        <v>14</v>
      </c>
      <c r="E7" s="8">
        <v>14</v>
      </c>
      <c r="F7" s="8">
        <v>14</v>
      </c>
      <c r="G7" s="8">
        <v>14</v>
      </c>
      <c r="H7" s="8">
        <v>14</v>
      </c>
      <c r="I7" s="8">
        <v>14</v>
      </c>
      <c r="J7" s="8">
        <v>14</v>
      </c>
      <c r="K7" s="8">
        <v>14</v>
      </c>
      <c r="L7" s="8">
        <v>14</v>
      </c>
      <c r="M7" s="8">
        <v>14</v>
      </c>
      <c r="N7" s="8">
        <v>14</v>
      </c>
      <c r="O7" s="9">
        <v>14</v>
      </c>
      <c r="P7" s="10"/>
      <c r="Q7" s="11"/>
    </row>
    <row r="8" spans="1:17" ht="30" customHeight="1" x14ac:dyDescent="0.25">
      <c r="A8" s="6" t="s">
        <v>17</v>
      </c>
      <c r="B8" s="7" t="s">
        <v>18</v>
      </c>
      <c r="C8" s="14">
        <v>6.8028571428571425</v>
      </c>
      <c r="D8" s="14">
        <v>6.8028571428571425</v>
      </c>
      <c r="E8" s="14">
        <v>6.8028571428571443</v>
      </c>
      <c r="F8" s="14">
        <v>6.8028571428571434</v>
      </c>
      <c r="G8" s="14">
        <v>6.8028571428571425</v>
      </c>
      <c r="H8" s="14">
        <v>6.8028571428571434</v>
      </c>
      <c r="I8" s="14">
        <v>6.8028571428571425</v>
      </c>
      <c r="J8" s="14">
        <v>6.8028571428571425</v>
      </c>
      <c r="K8" s="14">
        <v>6.8028571428571434</v>
      </c>
      <c r="L8" s="14">
        <v>6.8028571428571425</v>
      </c>
      <c r="M8" s="14">
        <v>6.8028571428571434</v>
      </c>
      <c r="N8" s="14">
        <v>6.8028571428571425</v>
      </c>
      <c r="O8" s="9">
        <v>6.8028571428571434</v>
      </c>
      <c r="P8" s="10"/>
      <c r="Q8" s="11"/>
    </row>
    <row r="9" spans="1:17" ht="30" customHeight="1" x14ac:dyDescent="0.25">
      <c r="A9" s="6" t="s">
        <v>19</v>
      </c>
      <c r="B9" s="15" t="s">
        <v>20</v>
      </c>
      <c r="C9" s="16">
        <v>70858.559999999998</v>
      </c>
      <c r="D9" s="16">
        <v>64001.279999999992</v>
      </c>
      <c r="E9" s="16">
        <v>70763.320000000007</v>
      </c>
      <c r="F9" s="16">
        <v>68572.800000000003</v>
      </c>
      <c r="G9" s="16">
        <v>70858.559999999998</v>
      </c>
      <c r="H9" s="16">
        <v>68572.800000000003</v>
      </c>
      <c r="I9" s="16">
        <v>70858.559999999998</v>
      </c>
      <c r="J9" s="16">
        <v>70858.559999999998</v>
      </c>
      <c r="K9" s="16">
        <v>68572.800000000003</v>
      </c>
      <c r="L9" s="16">
        <v>70953.8</v>
      </c>
      <c r="M9" s="16">
        <v>68572.800000000003</v>
      </c>
      <c r="N9" s="16">
        <v>70858.559999999998</v>
      </c>
      <c r="O9" s="17">
        <v>834302.40000000014</v>
      </c>
      <c r="P9" s="10"/>
      <c r="Q9" s="11"/>
    </row>
    <row r="10" spans="1:17" ht="30" customHeight="1" x14ac:dyDescent="0.25">
      <c r="A10" s="6" t="s">
        <v>21</v>
      </c>
      <c r="B10" s="7" t="s">
        <v>14</v>
      </c>
      <c r="C10" s="13">
        <v>14</v>
      </c>
      <c r="D10" s="13">
        <v>14</v>
      </c>
      <c r="E10" s="13">
        <v>14</v>
      </c>
      <c r="F10" s="13">
        <v>14</v>
      </c>
      <c r="G10" s="13">
        <v>14</v>
      </c>
      <c r="H10" s="13">
        <v>14</v>
      </c>
      <c r="I10" s="13">
        <v>14</v>
      </c>
      <c r="J10" s="13">
        <v>14</v>
      </c>
      <c r="K10" s="13">
        <v>14</v>
      </c>
      <c r="L10" s="13">
        <v>14</v>
      </c>
      <c r="M10" s="13">
        <v>14</v>
      </c>
      <c r="N10" s="13">
        <v>14</v>
      </c>
      <c r="O10" s="9">
        <v>14</v>
      </c>
      <c r="P10" s="10">
        <v>1.0769230769230769</v>
      </c>
      <c r="Q10" s="11"/>
    </row>
    <row r="11" spans="1:17" ht="30" customHeight="1" x14ac:dyDescent="0.25">
      <c r="A11" s="6" t="s">
        <v>21</v>
      </c>
      <c r="B11" s="7" t="s">
        <v>22</v>
      </c>
      <c r="C11" s="19">
        <v>1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20">
        <v>1</v>
      </c>
      <c r="P11" s="10">
        <v>1</v>
      </c>
      <c r="Q11" s="11"/>
    </row>
    <row r="12" spans="1:17" ht="30" customHeight="1" x14ac:dyDescent="0.25">
      <c r="A12" s="6" t="s">
        <v>23</v>
      </c>
      <c r="B12" s="15" t="s">
        <v>20</v>
      </c>
      <c r="C12" s="16">
        <v>70858.559999999998</v>
      </c>
      <c r="D12" s="16">
        <v>64001.279999999992</v>
      </c>
      <c r="E12" s="16">
        <v>70763.320000000007</v>
      </c>
      <c r="F12" s="16">
        <v>68572.800000000003</v>
      </c>
      <c r="G12" s="16">
        <v>70858.559999999998</v>
      </c>
      <c r="H12" s="16">
        <v>68572.800000000003</v>
      </c>
      <c r="I12" s="16">
        <v>70858.559999999998</v>
      </c>
      <c r="J12" s="16">
        <v>70858.559999999998</v>
      </c>
      <c r="K12" s="16">
        <v>68572.800000000003</v>
      </c>
      <c r="L12" s="16">
        <v>70953.8</v>
      </c>
      <c r="M12" s="16">
        <v>68572.800000000003</v>
      </c>
      <c r="N12" s="16">
        <v>70858.559999999998</v>
      </c>
      <c r="O12" s="17">
        <v>834302.40000000014</v>
      </c>
      <c r="P12" s="10"/>
      <c r="Q12" s="11"/>
    </row>
    <row r="13" spans="1:17" ht="30" customHeight="1" x14ac:dyDescent="0.25">
      <c r="A13" s="6" t="s">
        <v>24</v>
      </c>
      <c r="B13" s="7" t="s">
        <v>14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9">
        <v>0</v>
      </c>
      <c r="P13" s="10"/>
      <c r="Q13" s="11"/>
    </row>
    <row r="14" spans="1:17" ht="30" customHeight="1" x14ac:dyDescent="0.25">
      <c r="A14" s="6" t="s">
        <v>25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7">
        <v>0</v>
      </c>
      <c r="P14" s="10"/>
      <c r="Q14" s="11"/>
    </row>
    <row r="15" spans="1:17" x14ac:dyDescent="0.25">
      <c r="A15" s="21" t="s">
        <v>26</v>
      </c>
      <c r="B15" s="22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  <c r="Q15" s="11"/>
    </row>
    <row r="16" spans="1:17" x14ac:dyDescent="0.2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5"/>
      <c r="Q16" s="11"/>
    </row>
    <row r="17" spans="1:17" ht="15.75" thickBot="1" x14ac:dyDescent="0.3">
      <c r="A17" s="26" t="s">
        <v>27</v>
      </c>
      <c r="B17" s="2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27"/>
      <c r="Q17" s="11"/>
    </row>
    <row r="18" spans="1:17" x14ac:dyDescent="0.25">
      <c r="A18" s="28" t="s">
        <v>28</v>
      </c>
      <c r="B18" s="29" t="s">
        <v>14</v>
      </c>
      <c r="C18" s="30">
        <v>10</v>
      </c>
      <c r="D18" s="30">
        <v>10</v>
      </c>
      <c r="E18" s="30">
        <v>10</v>
      </c>
      <c r="F18" s="30">
        <v>10</v>
      </c>
      <c r="G18" s="30">
        <v>10</v>
      </c>
      <c r="H18" s="30">
        <v>10</v>
      </c>
      <c r="I18" s="30">
        <v>10</v>
      </c>
      <c r="J18" s="30">
        <v>10</v>
      </c>
      <c r="K18" s="30">
        <v>10</v>
      </c>
      <c r="L18" s="30">
        <v>10</v>
      </c>
      <c r="M18" s="30">
        <v>10</v>
      </c>
      <c r="N18" s="30">
        <v>10</v>
      </c>
      <c r="O18" s="31">
        <v>9.9999999999999982</v>
      </c>
      <c r="P18" s="32">
        <v>1.9996347699050399</v>
      </c>
      <c r="Q18" s="11"/>
    </row>
    <row r="19" spans="1:17" x14ac:dyDescent="0.25">
      <c r="A19" s="33" t="s">
        <v>28</v>
      </c>
      <c r="B19" s="7" t="s">
        <v>22</v>
      </c>
      <c r="C19" s="19">
        <v>0.7142857142857143</v>
      </c>
      <c r="D19" s="19">
        <v>0.7142857142857143</v>
      </c>
      <c r="E19" s="19">
        <v>0.7142857142857143</v>
      </c>
      <c r="F19" s="19">
        <v>0.7142857142857143</v>
      </c>
      <c r="G19" s="19">
        <v>0.7142857142857143</v>
      </c>
      <c r="H19" s="19">
        <v>0.7142857142857143</v>
      </c>
      <c r="I19" s="19">
        <v>0.7142857142857143</v>
      </c>
      <c r="J19" s="19">
        <v>0.7142857142857143</v>
      </c>
      <c r="K19" s="19">
        <v>0.7142857142857143</v>
      </c>
      <c r="L19" s="19">
        <v>0.7142857142857143</v>
      </c>
      <c r="M19" s="19">
        <v>0.7142857142857143</v>
      </c>
      <c r="N19" s="19">
        <v>0.7142857142857143</v>
      </c>
      <c r="O19" s="10">
        <v>0.71428571428571419</v>
      </c>
      <c r="P19" s="10"/>
      <c r="Q19" s="11"/>
    </row>
    <row r="20" spans="1:17" x14ac:dyDescent="0.25">
      <c r="A20" s="34" t="s">
        <v>29</v>
      </c>
      <c r="B20" s="35" t="s">
        <v>14</v>
      </c>
      <c r="C20" s="36">
        <v>4</v>
      </c>
      <c r="D20" s="36">
        <v>4</v>
      </c>
      <c r="E20" s="36">
        <v>4</v>
      </c>
      <c r="F20" s="36">
        <v>4</v>
      </c>
      <c r="G20" s="36">
        <v>4</v>
      </c>
      <c r="H20" s="36">
        <v>4</v>
      </c>
      <c r="I20" s="36">
        <v>4</v>
      </c>
      <c r="J20" s="36">
        <v>4</v>
      </c>
      <c r="K20" s="36">
        <v>4</v>
      </c>
      <c r="L20" s="36">
        <v>4</v>
      </c>
      <c r="M20" s="36">
        <v>4</v>
      </c>
      <c r="N20" s="36">
        <v>4</v>
      </c>
      <c r="O20" s="37">
        <v>3.9999999999999996</v>
      </c>
      <c r="P20" s="38">
        <v>0.82719546742209638</v>
      </c>
      <c r="Q20" s="11"/>
    </row>
    <row r="21" spans="1:17" x14ac:dyDescent="0.25">
      <c r="A21" s="33" t="s">
        <v>29</v>
      </c>
      <c r="B21" s="7" t="s">
        <v>22</v>
      </c>
      <c r="C21" s="19">
        <v>0.2857142857142857</v>
      </c>
      <c r="D21" s="19">
        <v>0.2857142857142857</v>
      </c>
      <c r="E21" s="19">
        <v>0.2857142857142857</v>
      </c>
      <c r="F21" s="19">
        <v>0.2857142857142857</v>
      </c>
      <c r="G21" s="19">
        <v>0.2857142857142857</v>
      </c>
      <c r="H21" s="19">
        <v>0.2857142857142857</v>
      </c>
      <c r="I21" s="19">
        <v>0.2857142857142857</v>
      </c>
      <c r="J21" s="19">
        <v>0.2857142857142857</v>
      </c>
      <c r="K21" s="19">
        <v>0.2857142857142857</v>
      </c>
      <c r="L21" s="19">
        <v>0.2857142857142857</v>
      </c>
      <c r="M21" s="19">
        <v>0.2857142857142857</v>
      </c>
      <c r="N21" s="19">
        <v>0.2857142857142857</v>
      </c>
      <c r="O21" s="10">
        <v>0.2857142857142857</v>
      </c>
      <c r="P21" s="10"/>
      <c r="Q21" s="11"/>
    </row>
    <row r="22" spans="1:17" x14ac:dyDescent="0.25">
      <c r="A22" s="34" t="s">
        <v>30</v>
      </c>
      <c r="B22" s="35" t="s">
        <v>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0</v>
      </c>
      <c r="P22" s="38">
        <v>0</v>
      </c>
      <c r="Q22" s="11"/>
    </row>
    <row r="23" spans="1:17" x14ac:dyDescent="0.25">
      <c r="A23" s="33" t="s">
        <v>30</v>
      </c>
      <c r="B23" s="7" t="s">
        <v>22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0">
        <v>0</v>
      </c>
      <c r="P23" s="10"/>
      <c r="Q23" s="11"/>
    </row>
    <row r="24" spans="1:17" x14ac:dyDescent="0.25">
      <c r="A24" s="34" t="s">
        <v>31</v>
      </c>
      <c r="B24" s="35" t="s">
        <v>14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7">
        <v>0</v>
      </c>
      <c r="P24" s="38">
        <v>0</v>
      </c>
      <c r="Q24" s="11"/>
    </row>
    <row r="25" spans="1:17" x14ac:dyDescent="0.25">
      <c r="A25" s="33" t="s">
        <v>31</v>
      </c>
      <c r="B25" s="7" t="s">
        <v>22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0">
        <v>0</v>
      </c>
      <c r="P25" s="10"/>
      <c r="Q25" s="11"/>
    </row>
    <row r="26" spans="1:17" x14ac:dyDescent="0.25">
      <c r="A26" s="21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30E3-EBEA-4BCC-A67A-3B3306EB02C1}">
  <dimension ref="A1:Q24"/>
  <sheetViews>
    <sheetView zoomScaleNormal="100" workbookViewId="0">
      <selection activeCell="O11" sqref="O11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28515625" bestFit="1" customWidth="1"/>
  </cols>
  <sheetData>
    <row r="1" spans="1:17" ht="18.75" x14ac:dyDescent="0.3">
      <c r="A1" s="1" t="s">
        <v>145</v>
      </c>
    </row>
    <row r="2" spans="1:17" ht="15.75" x14ac:dyDescent="0.25">
      <c r="A2" s="2" t="s">
        <v>33</v>
      </c>
      <c r="I2" s="18"/>
    </row>
    <row r="4" spans="1:17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7" ht="30" customHeight="1" x14ac:dyDescent="0.25">
      <c r="A5" s="6" t="s">
        <v>13</v>
      </c>
      <c r="B5" s="7" t="s">
        <v>14</v>
      </c>
      <c r="C5" s="8">
        <v>33</v>
      </c>
      <c r="D5" s="8">
        <v>31</v>
      </c>
      <c r="E5" s="8">
        <v>31</v>
      </c>
      <c r="F5" s="8">
        <v>29</v>
      </c>
      <c r="G5" s="8">
        <v>26</v>
      </c>
      <c r="H5" s="8">
        <v>26</v>
      </c>
      <c r="I5" s="8">
        <v>28</v>
      </c>
      <c r="J5" s="8">
        <v>27</v>
      </c>
      <c r="K5" s="8">
        <v>27</v>
      </c>
      <c r="L5" s="8">
        <v>29</v>
      </c>
      <c r="M5" s="8">
        <v>29</v>
      </c>
      <c r="N5" s="8">
        <v>32</v>
      </c>
      <c r="O5" s="9">
        <v>28.996347031963474</v>
      </c>
      <c r="P5" s="10">
        <v>1.0298066943435393</v>
      </c>
      <c r="Q5" s="11"/>
    </row>
    <row r="6" spans="1:17" ht="30" customHeight="1" x14ac:dyDescent="0.25">
      <c r="A6" s="6" t="s">
        <v>15</v>
      </c>
      <c r="B6" s="7" t="s">
        <v>14</v>
      </c>
      <c r="C6" s="13">
        <v>33</v>
      </c>
      <c r="D6" s="13">
        <v>31</v>
      </c>
      <c r="E6" s="13">
        <v>31</v>
      </c>
      <c r="F6" s="13">
        <v>29</v>
      </c>
      <c r="G6" s="13">
        <v>26</v>
      </c>
      <c r="H6" s="13">
        <v>26</v>
      </c>
      <c r="I6" s="13">
        <v>28</v>
      </c>
      <c r="J6" s="13">
        <v>27</v>
      </c>
      <c r="K6" s="13">
        <v>27</v>
      </c>
      <c r="L6" s="13">
        <v>29</v>
      </c>
      <c r="M6" s="13">
        <v>29</v>
      </c>
      <c r="N6" s="13">
        <v>32</v>
      </c>
      <c r="O6" s="9">
        <v>28.996347031963474</v>
      </c>
      <c r="P6" s="10">
        <v>1.0298066943435393</v>
      </c>
      <c r="Q6" s="11"/>
    </row>
    <row r="7" spans="1:17" ht="30" customHeight="1" x14ac:dyDescent="0.25">
      <c r="A7" s="6" t="s">
        <v>16</v>
      </c>
      <c r="B7" s="7" t="s">
        <v>14</v>
      </c>
      <c r="C7" s="8">
        <v>30</v>
      </c>
      <c r="D7" s="8">
        <v>30</v>
      </c>
      <c r="E7" s="8">
        <v>30</v>
      </c>
      <c r="F7" s="8">
        <v>29</v>
      </c>
      <c r="G7" s="8">
        <v>26</v>
      </c>
      <c r="H7" s="8">
        <v>26</v>
      </c>
      <c r="I7" s="8">
        <v>10</v>
      </c>
      <c r="J7" s="8">
        <v>10</v>
      </c>
      <c r="K7" s="8">
        <v>21</v>
      </c>
      <c r="L7" s="8">
        <v>29</v>
      </c>
      <c r="M7" s="8">
        <v>29</v>
      </c>
      <c r="N7" s="8">
        <v>30</v>
      </c>
      <c r="O7" s="9">
        <v>24.94474885844749</v>
      </c>
      <c r="P7" s="10">
        <v>1.0137507422802849</v>
      </c>
      <c r="Q7" s="11"/>
    </row>
    <row r="8" spans="1:17" ht="30" customHeight="1" x14ac:dyDescent="0.25">
      <c r="A8" s="6" t="s">
        <v>17</v>
      </c>
      <c r="B8" s="7" t="s">
        <v>18</v>
      </c>
      <c r="C8" s="14">
        <v>42.777272727272731</v>
      </c>
      <c r="D8" s="14">
        <v>42.76</v>
      </c>
      <c r="E8" s="14">
        <v>42.762903225806447</v>
      </c>
      <c r="F8" s="14">
        <v>42.74655172413793</v>
      </c>
      <c r="G8" s="14">
        <v>42.72</v>
      </c>
      <c r="H8" s="14">
        <v>42.717307692307692</v>
      </c>
      <c r="I8" s="14">
        <v>42.737500000000004</v>
      </c>
      <c r="J8" s="14">
        <v>42.727777777777781</v>
      </c>
      <c r="K8" s="14">
        <v>42.846296296296295</v>
      </c>
      <c r="L8" s="14">
        <v>42.74655172413793</v>
      </c>
      <c r="M8" s="14">
        <v>42.74655172413793</v>
      </c>
      <c r="N8" s="14">
        <v>42.77</v>
      </c>
      <c r="O8" s="9">
        <v>42.75559037510628</v>
      </c>
      <c r="P8" s="10">
        <v>1.0047467628608253</v>
      </c>
      <c r="Q8" s="11"/>
    </row>
    <row r="9" spans="1:17" ht="30" customHeight="1" x14ac:dyDescent="0.25">
      <c r="A9" s="6" t="s">
        <v>19</v>
      </c>
      <c r="B9" s="15" t="s">
        <v>20</v>
      </c>
      <c r="C9" s="16">
        <v>262566.90000000002</v>
      </c>
      <c r="D9" s="16">
        <v>222709</v>
      </c>
      <c r="E9" s="16">
        <v>245245.25</v>
      </c>
      <c r="F9" s="16">
        <v>223137</v>
      </c>
      <c r="G9" s="16">
        <v>206581</v>
      </c>
      <c r="H9" s="16">
        <v>199917</v>
      </c>
      <c r="I9" s="16">
        <v>222576.9</v>
      </c>
      <c r="J9" s="16">
        <v>214578.9</v>
      </c>
      <c r="K9" s="16">
        <v>208233</v>
      </c>
      <c r="L9" s="16">
        <v>231814.55</v>
      </c>
      <c r="M9" s="16">
        <v>223137</v>
      </c>
      <c r="N9" s="16">
        <v>254569</v>
      </c>
      <c r="O9" s="17">
        <v>2715065.4999999995</v>
      </c>
      <c r="P9" s="10">
        <v>1.0346949425140786</v>
      </c>
      <c r="Q9" s="11"/>
    </row>
    <row r="10" spans="1:17" ht="30" customHeight="1" x14ac:dyDescent="0.25">
      <c r="A10" s="6" t="s">
        <v>21</v>
      </c>
      <c r="B10" s="7" t="s">
        <v>14</v>
      </c>
      <c r="C10" s="13">
        <v>9.6723118279569889</v>
      </c>
      <c r="D10" s="13">
        <v>17</v>
      </c>
      <c r="E10" s="13">
        <v>14.815567567567566</v>
      </c>
      <c r="F10" s="13">
        <v>13.736750000000001</v>
      </c>
      <c r="G10" s="13">
        <v>14</v>
      </c>
      <c r="H10" s="13">
        <v>18.7806</v>
      </c>
      <c r="I10" s="13">
        <v>13.381801075268818</v>
      </c>
      <c r="J10" s="13">
        <v>15.071146505376344</v>
      </c>
      <c r="K10" s="13">
        <v>10.564500000000001</v>
      </c>
      <c r="L10" s="13">
        <v>10.755508021390375</v>
      </c>
      <c r="M10" s="13">
        <v>16.638916666666667</v>
      </c>
      <c r="N10" s="13">
        <v>12</v>
      </c>
      <c r="O10" s="9">
        <v>13.828856735159819</v>
      </c>
      <c r="P10" s="10">
        <v>1.7582637424968757</v>
      </c>
      <c r="Q10" s="11"/>
    </row>
    <row r="11" spans="1:17" ht="30" customHeight="1" x14ac:dyDescent="0.25">
      <c r="A11" s="6" t="s">
        <v>21</v>
      </c>
      <c r="B11" s="7" t="s">
        <v>22</v>
      </c>
      <c r="C11" s="19">
        <v>0.29310035842293908</v>
      </c>
      <c r="D11" s="19">
        <v>0.54</v>
      </c>
      <c r="E11" s="19">
        <v>0.47792153443766344</v>
      </c>
      <c r="F11" s="19">
        <v>0.47368103448275867</v>
      </c>
      <c r="G11" s="19">
        <v>0.55000000000000004</v>
      </c>
      <c r="H11" s="19">
        <v>0.72233076923076922</v>
      </c>
      <c r="I11" s="19">
        <v>0.47792146697388638</v>
      </c>
      <c r="J11" s="19">
        <v>0.55819061131023495</v>
      </c>
      <c r="K11" s="19">
        <v>0.39127777777777778</v>
      </c>
      <c r="L11" s="19">
        <v>0.37087958694449569</v>
      </c>
      <c r="M11" s="19">
        <v>0.57375574712643673</v>
      </c>
      <c r="N11" s="19">
        <v>0.38</v>
      </c>
      <c r="O11" s="20">
        <v>0.47691720339516869</v>
      </c>
      <c r="P11" s="10"/>
      <c r="Q11" s="11"/>
    </row>
    <row r="12" spans="1:17" ht="30" customHeight="1" x14ac:dyDescent="0.25">
      <c r="A12" s="6" t="s">
        <v>23</v>
      </c>
      <c r="B12" s="15" t="s">
        <v>20</v>
      </c>
      <c r="C12" s="16">
        <v>76763.306049999999</v>
      </c>
      <c r="D12" s="16">
        <v>120855</v>
      </c>
      <c r="E12" s="16">
        <v>116758.06455</v>
      </c>
      <c r="F12" s="16">
        <v>105761.79715</v>
      </c>
      <c r="G12" s="16">
        <v>112890</v>
      </c>
      <c r="H12" s="16">
        <v>144160</v>
      </c>
      <c r="I12" s="16">
        <v>105924.52795</v>
      </c>
      <c r="J12" s="16">
        <v>119424.807</v>
      </c>
      <c r="K12" s="16">
        <v>81665.679199999999</v>
      </c>
      <c r="L12" s="16">
        <v>85766.442800000004</v>
      </c>
      <c r="M12" s="16">
        <v>128086.2231</v>
      </c>
      <c r="N12" s="16">
        <v>96695</v>
      </c>
      <c r="O12" s="17">
        <v>1294750.8478000001</v>
      </c>
      <c r="P12" s="10">
        <v>1.7682723064180232</v>
      </c>
      <c r="Q12" s="11"/>
    </row>
    <row r="13" spans="1:17" ht="30" customHeight="1" x14ac:dyDescent="0.25">
      <c r="A13" s="6" t="s">
        <v>24</v>
      </c>
      <c r="B13" s="7" t="s">
        <v>14</v>
      </c>
      <c r="C13" s="13">
        <v>23.327688172043011</v>
      </c>
      <c r="D13" s="13">
        <v>14</v>
      </c>
      <c r="E13" s="13">
        <v>16.18443243243243</v>
      </c>
      <c r="F13" s="13">
        <v>15.263249999999999</v>
      </c>
      <c r="G13" s="13">
        <v>12</v>
      </c>
      <c r="H13" s="13">
        <v>7.266</v>
      </c>
      <c r="I13" s="13">
        <v>14.618198924731184</v>
      </c>
      <c r="J13" s="13">
        <v>11.928853494623654</v>
      </c>
      <c r="K13" s="13">
        <v>16.435500000000001</v>
      </c>
      <c r="L13" s="13">
        <v>18.244491978609624</v>
      </c>
      <c r="M13" s="13">
        <v>12.361083333333333</v>
      </c>
      <c r="N13" s="13">
        <v>20</v>
      </c>
      <c r="O13" s="9">
        <v>15.171320433789955</v>
      </c>
      <c r="P13" s="10">
        <v>0.74764982219650944</v>
      </c>
      <c r="Q13" s="11"/>
    </row>
    <row r="14" spans="1:17" ht="30" customHeight="1" x14ac:dyDescent="0.25">
      <c r="A14" s="6" t="s">
        <v>25</v>
      </c>
      <c r="B14" s="15" t="s">
        <v>20</v>
      </c>
      <c r="C14" s="16">
        <v>18657.485000000001</v>
      </c>
      <c r="D14" s="16">
        <v>10198</v>
      </c>
      <c r="E14" s="16">
        <v>12874.716</v>
      </c>
      <c r="F14" s="16">
        <v>11813.755499999999</v>
      </c>
      <c r="G14" s="16">
        <v>9409</v>
      </c>
      <c r="H14" s="16">
        <v>5607.5</v>
      </c>
      <c r="I14" s="16">
        <v>11691.6355</v>
      </c>
      <c r="J14" s="16">
        <v>9540.6970249999995</v>
      </c>
      <c r="K14" s="16">
        <v>12721.076999999999</v>
      </c>
      <c r="L14" s="16">
        <v>14670.396000000001</v>
      </c>
      <c r="M14" s="16">
        <v>9567.4784999999993</v>
      </c>
      <c r="N14" s="16">
        <v>15848</v>
      </c>
      <c r="O14" s="17">
        <v>142599.740525</v>
      </c>
      <c r="P14" s="10">
        <v>0.74624428475136573</v>
      </c>
      <c r="Q14" s="11"/>
    </row>
    <row r="15" spans="1:17" x14ac:dyDescent="0.25">
      <c r="A15" s="21" t="s">
        <v>26</v>
      </c>
      <c r="B15" s="22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  <c r="Q15" s="11"/>
    </row>
    <row r="16" spans="1:17" x14ac:dyDescent="0.2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5"/>
      <c r="Q16" s="11"/>
    </row>
    <row r="17" spans="1:17" ht="15.75" thickBot="1" x14ac:dyDescent="0.3">
      <c r="A17" s="26" t="s">
        <v>27</v>
      </c>
      <c r="B17" s="2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27"/>
      <c r="Q17" s="11"/>
    </row>
    <row r="18" spans="1:17" x14ac:dyDescent="0.25">
      <c r="A18" s="28" t="s">
        <v>28</v>
      </c>
      <c r="B18" s="29" t="s">
        <v>14</v>
      </c>
      <c r="C18" s="30">
        <v>5.3831451612903232</v>
      </c>
      <c r="D18" s="30">
        <v>8</v>
      </c>
      <c r="E18" s="30">
        <v>6.8904864864864868</v>
      </c>
      <c r="F18" s="30">
        <v>9.6401666666666674</v>
      </c>
      <c r="G18" s="30">
        <v>7</v>
      </c>
      <c r="H18" s="30">
        <v>10.017766666666667</v>
      </c>
      <c r="I18" s="30">
        <v>5.3230107526881723</v>
      </c>
      <c r="J18" s="30">
        <v>6.922302419354839</v>
      </c>
      <c r="K18" s="30">
        <v>9.6713888888888881</v>
      </c>
      <c r="L18" s="30">
        <v>5.5273796791443859</v>
      </c>
      <c r="M18" s="30">
        <v>11.378333333333332</v>
      </c>
      <c r="N18" s="30">
        <v>7</v>
      </c>
      <c r="O18" s="31">
        <v>7.6998316210045665</v>
      </c>
      <c r="P18" s="32">
        <v>1.5386890015503116</v>
      </c>
      <c r="Q18" s="11"/>
    </row>
    <row r="19" spans="1:17" x14ac:dyDescent="0.25">
      <c r="A19" s="33" t="s">
        <v>28</v>
      </c>
      <c r="B19" s="7" t="s">
        <v>22</v>
      </c>
      <c r="C19" s="19">
        <v>0.5565520691476058</v>
      </c>
      <c r="D19" s="19">
        <v>0.48</v>
      </c>
      <c r="E19" s="19">
        <v>0.46508420653220872</v>
      </c>
      <c r="F19" s="19">
        <v>0.70177929034645514</v>
      </c>
      <c r="G19" s="19">
        <v>0.51</v>
      </c>
      <c r="H19" s="19">
        <v>0.52210547364976634</v>
      </c>
      <c r="I19" s="19">
        <v>0.39777984463733645</v>
      </c>
      <c r="J19" s="19">
        <v>0.4593082826767983</v>
      </c>
      <c r="K19" s="19">
        <v>0.91546110927056534</v>
      </c>
      <c r="L19" s="19">
        <v>0.51391153892048846</v>
      </c>
      <c r="M19" s="19">
        <v>0.68383859125443858</v>
      </c>
      <c r="N19" s="19">
        <v>0.55000000000000004</v>
      </c>
      <c r="O19" s="10">
        <v>0.55679451804774083</v>
      </c>
      <c r="P19" s="10"/>
      <c r="Q19" s="11"/>
    </row>
    <row r="20" spans="1:17" x14ac:dyDescent="0.25">
      <c r="A20" s="34" t="s">
        <v>29</v>
      </c>
      <c r="B20" s="35" t="s">
        <v>14</v>
      </c>
      <c r="C20" s="36">
        <v>4.2891666666666666</v>
      </c>
      <c r="D20" s="36">
        <v>9</v>
      </c>
      <c r="E20" s="36">
        <v>7.9250810810810819</v>
      </c>
      <c r="F20" s="36">
        <v>4.0965833333333332</v>
      </c>
      <c r="G20" s="36">
        <v>7</v>
      </c>
      <c r="H20" s="36">
        <v>8.762833333333333</v>
      </c>
      <c r="I20" s="36">
        <v>8.058790322580645</v>
      </c>
      <c r="J20" s="36">
        <v>8.148844086021505</v>
      </c>
      <c r="K20" s="36">
        <v>0.89311111111111119</v>
      </c>
      <c r="L20" s="36">
        <v>5.2281283422459897</v>
      </c>
      <c r="M20" s="36">
        <v>5.2605833333333338</v>
      </c>
      <c r="N20" s="36">
        <v>5</v>
      </c>
      <c r="O20" s="37">
        <v>6.1290251141552519</v>
      </c>
      <c r="P20" s="38">
        <v>2.1423316947042488</v>
      </c>
      <c r="Q20" s="11"/>
    </row>
    <row r="21" spans="1:17" x14ac:dyDescent="0.25">
      <c r="A21" s="33" t="s">
        <v>29</v>
      </c>
      <c r="B21" s="7" t="s">
        <v>22</v>
      </c>
      <c r="C21" s="19">
        <v>0.44344793085239431</v>
      </c>
      <c r="D21" s="19">
        <v>0.52</v>
      </c>
      <c r="E21" s="19">
        <v>0.5349157934677915</v>
      </c>
      <c r="F21" s="19">
        <v>0.29822070965354491</v>
      </c>
      <c r="G21" s="19">
        <v>0.49</v>
      </c>
      <c r="H21" s="19">
        <v>0.47789452635023361</v>
      </c>
      <c r="I21" s="19">
        <v>0.60222015536266349</v>
      </c>
      <c r="J21" s="19">
        <v>0.54069171732320165</v>
      </c>
      <c r="K21" s="19">
        <v>8.4538890729434532E-2</v>
      </c>
      <c r="L21" s="19">
        <v>0.48608846107951159</v>
      </c>
      <c r="M21" s="19">
        <v>0.31616140874556137</v>
      </c>
      <c r="N21" s="19">
        <v>0.45</v>
      </c>
      <c r="O21" s="10">
        <v>0.44320548195225912</v>
      </c>
      <c r="P21" s="10"/>
      <c r="Q21" s="11"/>
    </row>
    <row r="22" spans="1:17" x14ac:dyDescent="0.25">
      <c r="A22" s="34" t="s">
        <v>30</v>
      </c>
      <c r="B22" s="35" t="s">
        <v>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0</v>
      </c>
      <c r="P22" s="38"/>
      <c r="Q22" s="11"/>
    </row>
    <row r="23" spans="1:17" x14ac:dyDescent="0.25">
      <c r="A23" s="33" t="s">
        <v>30</v>
      </c>
      <c r="B23" s="7" t="s">
        <v>22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0">
        <v>0</v>
      </c>
      <c r="P23" s="10"/>
      <c r="Q23" s="11"/>
    </row>
    <row r="24" spans="1:17" x14ac:dyDescent="0.25">
      <c r="A24" s="21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E9CB-0A9C-4E2B-B152-7D511FC95158}">
  <dimension ref="A1:Q24"/>
  <sheetViews>
    <sheetView zoomScaleNormal="100" workbookViewId="0">
      <selection activeCell="A2" sqref="A2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7" max="17" width="10.140625" bestFit="1" customWidth="1"/>
  </cols>
  <sheetData>
    <row r="1" spans="1:17" ht="18.75" x14ac:dyDescent="0.3">
      <c r="A1" s="159" t="s">
        <v>146</v>
      </c>
    </row>
    <row r="2" spans="1:17" ht="15.75" x14ac:dyDescent="0.25">
      <c r="A2" s="2" t="s">
        <v>34</v>
      </c>
    </row>
    <row r="4" spans="1:17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7" ht="30" customHeight="1" x14ac:dyDescent="0.25">
      <c r="A5" s="6" t="s">
        <v>13</v>
      </c>
      <c r="B5" s="7" t="s">
        <v>14</v>
      </c>
      <c r="C5" s="8">
        <v>52</v>
      </c>
      <c r="D5" s="8">
        <v>51</v>
      </c>
      <c r="E5" s="8">
        <v>51</v>
      </c>
      <c r="F5" s="8">
        <v>46</v>
      </c>
      <c r="G5" s="8">
        <v>41</v>
      </c>
      <c r="H5" s="8">
        <v>43</v>
      </c>
      <c r="I5" s="8">
        <v>46</v>
      </c>
      <c r="J5" s="8">
        <v>44</v>
      </c>
      <c r="K5" s="8">
        <v>43</v>
      </c>
      <c r="L5" s="8">
        <v>48</v>
      </c>
      <c r="M5" s="8">
        <v>50</v>
      </c>
      <c r="N5" s="8">
        <v>54</v>
      </c>
      <c r="O5" s="9">
        <v>47.408219178082199</v>
      </c>
      <c r="P5" s="10">
        <v>1.0037122969837589</v>
      </c>
      <c r="Q5" s="40"/>
    </row>
    <row r="6" spans="1:17" ht="30" customHeight="1" x14ac:dyDescent="0.25">
      <c r="A6" s="6" t="s">
        <v>15</v>
      </c>
      <c r="B6" s="7" t="s">
        <v>14</v>
      </c>
      <c r="C6" s="8">
        <v>52</v>
      </c>
      <c r="D6" s="8">
        <v>51</v>
      </c>
      <c r="E6" s="8">
        <v>51</v>
      </c>
      <c r="F6" s="8">
        <v>46</v>
      </c>
      <c r="G6" s="8">
        <v>41</v>
      </c>
      <c r="H6" s="8">
        <v>43</v>
      </c>
      <c r="I6" s="8">
        <v>46</v>
      </c>
      <c r="J6" s="8">
        <v>44</v>
      </c>
      <c r="K6" s="8">
        <v>43</v>
      </c>
      <c r="L6" s="8">
        <v>48</v>
      </c>
      <c r="M6" s="8">
        <v>50</v>
      </c>
      <c r="N6" s="8">
        <v>54</v>
      </c>
      <c r="O6" s="9">
        <v>47.408219178082199</v>
      </c>
      <c r="P6" s="10">
        <v>1.0037122969837589</v>
      </c>
      <c r="Q6" s="40"/>
    </row>
    <row r="7" spans="1:17" ht="30" customHeight="1" x14ac:dyDescent="0.25">
      <c r="A7" s="6" t="s">
        <v>16</v>
      </c>
      <c r="B7" s="7" t="s">
        <v>14</v>
      </c>
      <c r="C7" s="8">
        <v>52</v>
      </c>
      <c r="D7" s="8">
        <v>51</v>
      </c>
      <c r="E7" s="8">
        <v>51</v>
      </c>
      <c r="F7" s="8">
        <v>46</v>
      </c>
      <c r="G7" s="8">
        <v>41</v>
      </c>
      <c r="H7" s="8">
        <v>43</v>
      </c>
      <c r="I7" s="8">
        <v>46</v>
      </c>
      <c r="J7" s="8">
        <v>44</v>
      </c>
      <c r="K7" s="8">
        <v>41</v>
      </c>
      <c r="L7" s="8">
        <v>48</v>
      </c>
      <c r="M7" s="8">
        <v>50</v>
      </c>
      <c r="N7" s="8">
        <v>54</v>
      </c>
      <c r="O7" s="9">
        <v>47.243835616438353</v>
      </c>
      <c r="P7" s="10">
        <v>1.0002320185614848</v>
      </c>
    </row>
    <row r="8" spans="1:17" ht="30" customHeight="1" x14ac:dyDescent="0.25">
      <c r="A8" s="6" t="s">
        <v>17</v>
      </c>
      <c r="B8" s="7" t="s">
        <v>18</v>
      </c>
      <c r="C8" s="14">
        <v>38.264230769230771</v>
      </c>
      <c r="D8" s="14">
        <v>38.17</v>
      </c>
      <c r="E8" s="14">
        <v>38.171372549019601</v>
      </c>
      <c r="F8" s="14">
        <v>37.645652173913042</v>
      </c>
      <c r="G8" s="14">
        <v>37.14</v>
      </c>
      <c r="H8" s="14">
        <v>37.72790697674418</v>
      </c>
      <c r="I8" s="14">
        <v>38.072608695652171</v>
      </c>
      <c r="J8" s="14">
        <v>37.848636363636359</v>
      </c>
      <c r="K8" s="14">
        <v>38.526744186046507</v>
      </c>
      <c r="L8" s="14">
        <v>37.869583333333338</v>
      </c>
      <c r="M8" s="14">
        <v>37.743599999999994</v>
      </c>
      <c r="N8" s="14">
        <v>37.99</v>
      </c>
      <c r="O8" s="9">
        <v>37.941122797554826</v>
      </c>
      <c r="P8" s="10">
        <v>1.1194828207067551</v>
      </c>
    </row>
    <row r="9" spans="1:17" ht="30" customHeight="1" x14ac:dyDescent="0.25">
      <c r="A9" s="6" t="s">
        <v>19</v>
      </c>
      <c r="B9" s="15" t="s">
        <v>20</v>
      </c>
      <c r="C9" s="16">
        <v>1110274.92</v>
      </c>
      <c r="D9" s="16">
        <v>981137</v>
      </c>
      <c r="E9" s="16">
        <v>1086280.92</v>
      </c>
      <c r="F9" s="16">
        <v>935118</v>
      </c>
      <c r="G9" s="16">
        <v>849622</v>
      </c>
      <c r="H9" s="16">
        <v>876042</v>
      </c>
      <c r="I9" s="16">
        <v>977247.72</v>
      </c>
      <c r="J9" s="16">
        <v>929259.72</v>
      </c>
      <c r="K9" s="16">
        <v>894591</v>
      </c>
      <c r="L9" s="16">
        <v>1014298.92</v>
      </c>
      <c r="M9" s="16">
        <v>1019077.2</v>
      </c>
      <c r="N9" s="16">
        <v>1144648</v>
      </c>
      <c r="O9" s="17">
        <v>11817597.399999999</v>
      </c>
      <c r="P9" s="10">
        <v>1.1236386734054344</v>
      </c>
    </row>
    <row r="10" spans="1:17" ht="30" customHeight="1" x14ac:dyDescent="0.25">
      <c r="A10" s="6" t="s">
        <v>21</v>
      </c>
      <c r="B10" s="7" t="s">
        <v>14</v>
      </c>
      <c r="C10" s="13">
        <v>24.134543010752687</v>
      </c>
      <c r="D10" s="13">
        <v>32</v>
      </c>
      <c r="E10" s="13">
        <v>26.285224014336919</v>
      </c>
      <c r="F10" s="13">
        <v>35.171416666666666</v>
      </c>
      <c r="G10" s="13">
        <v>29</v>
      </c>
      <c r="H10" s="13">
        <v>28.818249999999999</v>
      </c>
      <c r="I10" s="13">
        <v>29.76069892473118</v>
      </c>
      <c r="J10" s="13">
        <v>27.683494175627239</v>
      </c>
      <c r="K10" s="13">
        <v>21.033574074074075</v>
      </c>
      <c r="L10" s="13">
        <v>26.358239247311829</v>
      </c>
      <c r="M10" s="13">
        <v>30.642796296296293</v>
      </c>
      <c r="N10" s="13">
        <v>22</v>
      </c>
      <c r="O10" s="41">
        <v>27.692792579908673</v>
      </c>
      <c r="P10" s="10">
        <v>1.2082840439945826</v>
      </c>
    </row>
    <row r="11" spans="1:17" ht="30" customHeight="1" x14ac:dyDescent="0.25">
      <c r="A11" s="6" t="s">
        <v>21</v>
      </c>
      <c r="B11" s="7" t="s">
        <v>22</v>
      </c>
      <c r="C11" s="19">
        <v>0.46412582712985934</v>
      </c>
      <c r="D11" s="19">
        <v>0.63</v>
      </c>
      <c r="E11" s="19">
        <v>0.51539654930072387</v>
      </c>
      <c r="F11" s="19">
        <v>0.76459601449275361</v>
      </c>
      <c r="G11" s="19">
        <v>0.71</v>
      </c>
      <c r="H11" s="19">
        <v>0.67019186046511625</v>
      </c>
      <c r="I11" s="19">
        <v>0.64697171575502566</v>
      </c>
      <c r="J11" s="19">
        <v>0.62917032217334634</v>
      </c>
      <c r="K11" s="19">
        <v>0.48915288544358315</v>
      </c>
      <c r="L11" s="19">
        <v>0.5491299843189964</v>
      </c>
      <c r="M11" s="19">
        <v>0.61285592592592586</v>
      </c>
      <c r="N11" s="19">
        <v>0.41</v>
      </c>
      <c r="O11" s="20">
        <v>0.58413484117352432</v>
      </c>
      <c r="P11" s="10"/>
    </row>
    <row r="12" spans="1:17" ht="30" customHeight="1" x14ac:dyDescent="0.25">
      <c r="A12" s="6" t="s">
        <v>23</v>
      </c>
      <c r="B12" s="15" t="s">
        <v>20</v>
      </c>
      <c r="C12" s="16">
        <v>496438.4387</v>
      </c>
      <c r="D12" s="16">
        <v>600892</v>
      </c>
      <c r="E12" s="16">
        <v>541492.77685000002</v>
      </c>
      <c r="F12" s="16">
        <v>704686.23479999998</v>
      </c>
      <c r="G12" s="16">
        <v>598229</v>
      </c>
      <c r="H12" s="16">
        <v>568111</v>
      </c>
      <c r="I12" s="16">
        <v>612130.61325000005</v>
      </c>
      <c r="J12" s="16">
        <v>565248.63835000002</v>
      </c>
      <c r="K12" s="16">
        <v>417786.65755</v>
      </c>
      <c r="L12" s="16">
        <v>539600.95889999997</v>
      </c>
      <c r="M12" s="16">
        <v>606667.61620000005</v>
      </c>
      <c r="N12" s="16">
        <v>449805</v>
      </c>
      <c r="O12" s="17">
        <v>6701088.9345999993</v>
      </c>
      <c r="P12" s="10">
        <v>1.3214484391018164</v>
      </c>
      <c r="Q12" s="18"/>
    </row>
    <row r="13" spans="1:17" ht="30" customHeight="1" x14ac:dyDescent="0.25">
      <c r="A13" s="6" t="s">
        <v>24</v>
      </c>
      <c r="B13" s="7" t="s">
        <v>14</v>
      </c>
      <c r="C13" s="13">
        <v>27.865456989247313</v>
      </c>
      <c r="D13" s="13">
        <v>19</v>
      </c>
      <c r="E13" s="13">
        <v>24.714775985663081</v>
      </c>
      <c r="F13" s="13">
        <v>10.828583333333334</v>
      </c>
      <c r="G13" s="13">
        <v>12</v>
      </c>
      <c r="H13" s="13">
        <v>14.166</v>
      </c>
      <c r="I13" s="13">
        <v>16.239301075268816</v>
      </c>
      <c r="J13" s="13">
        <v>16.316505824372761</v>
      </c>
      <c r="K13" s="13">
        <v>21.966425925925925</v>
      </c>
      <c r="L13" s="13">
        <v>21.641760752688171</v>
      </c>
      <c r="M13" s="13">
        <v>19.357203703703703</v>
      </c>
      <c r="N13" s="13">
        <v>32</v>
      </c>
      <c r="O13" s="41">
        <v>19.714132077625568</v>
      </c>
      <c r="P13" s="10">
        <v>0.81082173500855692</v>
      </c>
    </row>
    <row r="14" spans="1:17" ht="30" customHeight="1" x14ac:dyDescent="0.25">
      <c r="A14" s="6" t="s">
        <v>25</v>
      </c>
      <c r="B14" s="15" t="s">
        <v>20</v>
      </c>
      <c r="C14" s="16">
        <v>66860.377500000002</v>
      </c>
      <c r="D14" s="16">
        <v>40924</v>
      </c>
      <c r="E14" s="16">
        <v>59300.633500000004</v>
      </c>
      <c r="F14" s="16">
        <v>25143.970499999999</v>
      </c>
      <c r="G14" s="16">
        <v>28259</v>
      </c>
      <c r="H14" s="16">
        <v>32910.400000000001</v>
      </c>
      <c r="I14" s="16">
        <v>38964.578999999998</v>
      </c>
      <c r="J14" s="16">
        <v>39149.824074999997</v>
      </c>
      <c r="K14" s="16">
        <v>51006.040999999997</v>
      </c>
      <c r="L14" s="16">
        <v>51927.240749999997</v>
      </c>
      <c r="M14" s="16">
        <v>44947.427000000003</v>
      </c>
      <c r="N14" s="16">
        <v>76246</v>
      </c>
      <c r="O14" s="17">
        <v>555639.49332500005</v>
      </c>
      <c r="P14" s="10">
        <v>0.80892266052762662</v>
      </c>
    </row>
    <row r="15" spans="1:17" x14ac:dyDescent="0.25">
      <c r="A15" s="21" t="s">
        <v>26</v>
      </c>
      <c r="B15" s="22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</row>
    <row r="16" spans="1:17" x14ac:dyDescent="0.2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5"/>
    </row>
    <row r="17" spans="1:16" ht="15.75" thickBot="1" x14ac:dyDescent="0.3">
      <c r="A17" s="26" t="s">
        <v>27</v>
      </c>
      <c r="B17" s="2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27"/>
    </row>
    <row r="18" spans="1:16" x14ac:dyDescent="0.25">
      <c r="A18" s="28" t="s">
        <v>28</v>
      </c>
      <c r="B18" s="29" t="s">
        <v>14</v>
      </c>
      <c r="C18" s="30">
        <v>10.544605734767025</v>
      </c>
      <c r="D18" s="30">
        <v>13</v>
      </c>
      <c r="E18" s="30">
        <v>7.9074910394265236</v>
      </c>
      <c r="F18" s="30">
        <v>19.752074074074073</v>
      </c>
      <c r="G18" s="30">
        <v>14</v>
      </c>
      <c r="H18" s="30">
        <v>11.665416666666665</v>
      </c>
      <c r="I18" s="30">
        <v>12.790277777777778</v>
      </c>
      <c r="J18" s="30">
        <v>10.998180555555555</v>
      </c>
      <c r="K18" s="30">
        <v>14.105185185185185</v>
      </c>
      <c r="L18" s="30">
        <v>12.474090501792114</v>
      </c>
      <c r="M18" s="30">
        <v>16.839814814814815</v>
      </c>
      <c r="N18" s="30">
        <v>8</v>
      </c>
      <c r="O18" s="31">
        <v>12.638434893455099</v>
      </c>
      <c r="P18" s="32">
        <v>0.89430920768493249</v>
      </c>
    </row>
    <row r="19" spans="1:16" x14ac:dyDescent="0.25">
      <c r="A19" s="33" t="s">
        <v>28</v>
      </c>
      <c r="B19" s="7" t="s">
        <v>22</v>
      </c>
      <c r="C19" s="19">
        <v>0.43690927688454995</v>
      </c>
      <c r="D19" s="19">
        <v>0.42</v>
      </c>
      <c r="E19" s="19">
        <v>0.30083407450183763</v>
      </c>
      <c r="F19" s="19">
        <v>0.56159449763631186</v>
      </c>
      <c r="G19" s="19">
        <v>0.49</v>
      </c>
      <c r="H19" s="19">
        <v>0.3819109808102345</v>
      </c>
      <c r="I19" s="19">
        <v>0.42977074598033183</v>
      </c>
      <c r="J19" s="19">
        <v>0.39728296167318494</v>
      </c>
      <c r="K19" s="19">
        <v>0.6706033475580927</v>
      </c>
      <c r="L19" s="19">
        <v>0.47325204027292134</v>
      </c>
      <c r="M19" s="19">
        <v>0.54955215744622488</v>
      </c>
      <c r="N19" s="19">
        <v>0.37</v>
      </c>
      <c r="O19" s="42">
        <v>0.45637993557299733</v>
      </c>
      <c r="P19" s="10"/>
    </row>
    <row r="20" spans="1:16" x14ac:dyDescent="0.25">
      <c r="A20" s="34" t="s">
        <v>29</v>
      </c>
      <c r="B20" s="35" t="s">
        <v>14</v>
      </c>
      <c r="C20" s="36">
        <v>13.589937275985664</v>
      </c>
      <c r="D20" s="36">
        <v>19</v>
      </c>
      <c r="E20" s="36">
        <v>18.377732974910394</v>
      </c>
      <c r="F20" s="36">
        <v>15.419342592592592</v>
      </c>
      <c r="G20" s="36">
        <v>15</v>
      </c>
      <c r="H20" s="36">
        <v>17.152833333333334</v>
      </c>
      <c r="I20" s="36">
        <v>16.970421146953406</v>
      </c>
      <c r="J20" s="36">
        <v>16.685313620071685</v>
      </c>
      <c r="K20" s="36">
        <v>6.9283888888888887</v>
      </c>
      <c r="L20" s="36">
        <v>13.884148745519713</v>
      </c>
      <c r="M20" s="36">
        <v>13.802981481481483</v>
      </c>
      <c r="N20" s="36">
        <v>14</v>
      </c>
      <c r="O20" s="37">
        <v>15.05435768645358</v>
      </c>
      <c r="P20" s="38">
        <v>1.7132448007028476</v>
      </c>
    </row>
    <row r="21" spans="1:16" x14ac:dyDescent="0.25">
      <c r="A21" s="33" t="s">
        <v>29</v>
      </c>
      <c r="B21" s="7" t="s">
        <v>22</v>
      </c>
      <c r="C21" s="19">
        <v>0.56309072311545016</v>
      </c>
      <c r="D21" s="19">
        <v>0.57999999999999996</v>
      </c>
      <c r="E21" s="19">
        <v>0.69916592549816237</v>
      </c>
      <c r="F21" s="19">
        <v>0.43840550236368808</v>
      </c>
      <c r="G21" s="19">
        <v>0.51</v>
      </c>
      <c r="H21" s="19">
        <v>0.61717284115138593</v>
      </c>
      <c r="I21" s="19">
        <v>0.57022925401966829</v>
      </c>
      <c r="J21" s="19">
        <v>0.60271703832681511</v>
      </c>
      <c r="K21" s="19">
        <v>0.32939665244190725</v>
      </c>
      <c r="L21" s="19">
        <v>0.52674795972707855</v>
      </c>
      <c r="M21" s="19">
        <v>0.45044784255377535</v>
      </c>
      <c r="N21" s="19">
        <v>0.63</v>
      </c>
      <c r="O21" s="42">
        <v>0.54362006442700284</v>
      </c>
      <c r="P21" s="10"/>
    </row>
    <row r="22" spans="1:16" x14ac:dyDescent="0.25">
      <c r="A22" s="34" t="s">
        <v>30</v>
      </c>
      <c r="B22" s="35" t="s">
        <v>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2.5462962962962962E-2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0</v>
      </c>
      <c r="P22" s="38">
        <v>0</v>
      </c>
    </row>
    <row r="23" spans="1:16" x14ac:dyDescent="0.25">
      <c r="A23" s="33" t="s">
        <v>30</v>
      </c>
      <c r="B23" s="7" t="s">
        <v>22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9.161780383795308E-4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42">
        <v>0</v>
      </c>
      <c r="P23" s="10"/>
    </row>
    <row r="24" spans="1:16" x14ac:dyDescent="0.25">
      <c r="A24" s="21" t="s">
        <v>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46A4-8964-4CD2-8DD7-933CB2F7CA6B}">
  <dimension ref="A1:P36"/>
  <sheetViews>
    <sheetView zoomScaleNormal="100" workbookViewId="0">
      <selection activeCell="P8" sqref="P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3" customWidth="1"/>
    <col min="15" max="15" width="10.7109375" style="23" customWidth="1"/>
    <col min="16" max="16" width="9.7109375" style="23" customWidth="1"/>
  </cols>
  <sheetData>
    <row r="1" spans="1:16" ht="18.75" x14ac:dyDescent="0.3">
      <c r="A1" s="1" t="s">
        <v>147</v>
      </c>
    </row>
    <row r="2" spans="1:16" ht="15.75" x14ac:dyDescent="0.25">
      <c r="A2" s="2" t="s">
        <v>35</v>
      </c>
    </row>
    <row r="4" spans="1:16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6" ht="30" customHeight="1" x14ac:dyDescent="0.25">
      <c r="A5" s="6" t="s">
        <v>13</v>
      </c>
      <c r="B5" s="7" t="s">
        <v>14</v>
      </c>
      <c r="C5" s="8">
        <v>196</v>
      </c>
      <c r="D5" s="8">
        <v>196</v>
      </c>
      <c r="E5" s="8">
        <v>196</v>
      </c>
      <c r="F5" s="8">
        <v>196</v>
      </c>
      <c r="G5" s="8">
        <v>196</v>
      </c>
      <c r="H5" s="8">
        <v>196</v>
      </c>
      <c r="I5" s="8">
        <v>196</v>
      </c>
      <c r="J5" s="8">
        <v>196</v>
      </c>
      <c r="K5" s="8">
        <v>196</v>
      </c>
      <c r="L5" s="8">
        <v>196</v>
      </c>
      <c r="M5" s="8">
        <v>196</v>
      </c>
      <c r="N5" s="8">
        <v>196</v>
      </c>
      <c r="O5" s="9">
        <v>195.99999999999997</v>
      </c>
      <c r="P5" s="10">
        <v>1</v>
      </c>
    </row>
    <row r="6" spans="1:16" ht="30" customHeight="1" x14ac:dyDescent="0.25">
      <c r="A6" s="6" t="s">
        <v>15</v>
      </c>
      <c r="B6" s="7" t="s">
        <v>14</v>
      </c>
      <c r="C6" s="8">
        <v>196</v>
      </c>
      <c r="D6" s="8">
        <v>196</v>
      </c>
      <c r="E6" s="8">
        <v>196</v>
      </c>
      <c r="F6" s="8">
        <v>196</v>
      </c>
      <c r="G6" s="8">
        <v>196</v>
      </c>
      <c r="H6" s="8">
        <v>196</v>
      </c>
      <c r="I6" s="8">
        <v>196</v>
      </c>
      <c r="J6" s="8">
        <v>196</v>
      </c>
      <c r="K6" s="8">
        <v>196</v>
      </c>
      <c r="L6" s="8">
        <v>196</v>
      </c>
      <c r="M6" s="8">
        <v>196</v>
      </c>
      <c r="N6" s="8">
        <v>196</v>
      </c>
      <c r="O6" s="9">
        <v>195.99999999999997</v>
      </c>
      <c r="P6" s="10">
        <v>1</v>
      </c>
    </row>
    <row r="7" spans="1:16" ht="30" customHeight="1" x14ac:dyDescent="0.25">
      <c r="A7" s="6" t="s">
        <v>16</v>
      </c>
      <c r="B7" s="7" t="s">
        <v>14</v>
      </c>
      <c r="C7" s="8">
        <v>196</v>
      </c>
      <c r="D7" s="8">
        <v>196</v>
      </c>
      <c r="E7" s="8">
        <v>196</v>
      </c>
      <c r="F7" s="8">
        <v>196</v>
      </c>
      <c r="G7" s="8">
        <v>196</v>
      </c>
      <c r="H7" s="8">
        <v>196</v>
      </c>
      <c r="I7" s="8">
        <v>196</v>
      </c>
      <c r="J7" s="8">
        <v>196</v>
      </c>
      <c r="K7" s="8">
        <v>196</v>
      </c>
      <c r="L7" s="8">
        <v>196</v>
      </c>
      <c r="M7" s="8">
        <v>196</v>
      </c>
      <c r="N7" s="8">
        <v>196</v>
      </c>
      <c r="O7" s="9">
        <v>195.99999999999997</v>
      </c>
      <c r="P7" s="10">
        <v>1</v>
      </c>
    </row>
    <row r="8" spans="1:16" ht="30" customHeight="1" x14ac:dyDescent="0.25">
      <c r="A8" s="6" t="s">
        <v>17</v>
      </c>
      <c r="B8" s="7" t="s">
        <v>18</v>
      </c>
      <c r="C8" s="14">
        <v>3.9648979591836739</v>
      </c>
      <c r="D8" s="14">
        <v>3.96</v>
      </c>
      <c r="E8" s="14">
        <v>3.9648979591836735</v>
      </c>
      <c r="F8" s="14">
        <v>4.1118367346938776</v>
      </c>
      <c r="G8" s="14">
        <v>4.33</v>
      </c>
      <c r="H8" s="14">
        <v>6.0674489795918376</v>
      </c>
      <c r="I8" s="14">
        <v>6.9812244897959186</v>
      </c>
      <c r="J8" s="14">
        <v>7.1061224489795913</v>
      </c>
      <c r="K8" s="14">
        <v>7.1061224489795913</v>
      </c>
      <c r="L8" s="14">
        <v>6.0674489795918367</v>
      </c>
      <c r="M8" s="14">
        <v>4.1118367346938776</v>
      </c>
      <c r="N8" s="14">
        <v>3.96</v>
      </c>
      <c r="O8" s="9">
        <v>5.1524664639828543</v>
      </c>
      <c r="P8" s="10">
        <v>1.1666968182099906</v>
      </c>
    </row>
    <row r="9" spans="1:16" ht="30" customHeight="1" x14ac:dyDescent="0.25">
      <c r="A9" s="6" t="s">
        <v>19</v>
      </c>
      <c r="B9" s="15" t="s">
        <v>20</v>
      </c>
      <c r="C9" s="16">
        <v>578177.28000000003</v>
      </c>
      <c r="D9" s="16">
        <v>522225</v>
      </c>
      <c r="E9" s="16">
        <v>577400.16</v>
      </c>
      <c r="F9" s="16">
        <v>580262.40000000002</v>
      </c>
      <c r="G9" s="16">
        <v>630778</v>
      </c>
      <c r="H9" s="16">
        <v>856238.4</v>
      </c>
      <c r="I9" s="16">
        <v>1018030.08</v>
      </c>
      <c r="J9" s="16">
        <v>1036243.2</v>
      </c>
      <c r="K9" s="16">
        <v>1002816</v>
      </c>
      <c r="L9" s="16">
        <v>885968.9</v>
      </c>
      <c r="M9" s="16">
        <v>580262.40000000002</v>
      </c>
      <c r="N9" s="16">
        <v>578177</v>
      </c>
      <c r="O9" s="17">
        <v>8846578.8200000003</v>
      </c>
      <c r="P9" s="10">
        <v>1.1666968182099906</v>
      </c>
    </row>
    <row r="10" spans="1:16" ht="30" customHeight="1" x14ac:dyDescent="0.25">
      <c r="A10" s="6" t="s">
        <v>21</v>
      </c>
      <c r="B10" s="7" t="s">
        <v>14</v>
      </c>
      <c r="C10" s="13">
        <v>161.15591397849462</v>
      </c>
      <c r="D10" s="13">
        <v>164</v>
      </c>
      <c r="E10" s="13">
        <v>155.77658142664873</v>
      </c>
      <c r="F10" s="13">
        <v>186.88749999999999</v>
      </c>
      <c r="G10" s="13">
        <v>158</v>
      </c>
      <c r="H10" s="13">
        <v>156.90312500000002</v>
      </c>
      <c r="I10" s="13">
        <v>177.11021505376343</v>
      </c>
      <c r="J10" s="13">
        <v>175.26209677419354</v>
      </c>
      <c r="K10" s="13">
        <v>163.35694444444442</v>
      </c>
      <c r="L10" s="13">
        <v>160.85503355704697</v>
      </c>
      <c r="M10" s="13">
        <v>161.74722222222223</v>
      </c>
      <c r="N10" s="13">
        <v>145</v>
      </c>
      <c r="O10" s="41">
        <v>163.80002853881277</v>
      </c>
      <c r="P10" s="10">
        <v>1.581059144205752</v>
      </c>
    </row>
    <row r="11" spans="1:16" ht="30" customHeight="1" x14ac:dyDescent="0.25">
      <c r="A11" s="6" t="s">
        <v>21</v>
      </c>
      <c r="B11" s="7" t="s">
        <v>22</v>
      </c>
      <c r="C11" s="19">
        <v>0.82222405091068684</v>
      </c>
      <c r="D11" s="19">
        <v>0.84</v>
      </c>
      <c r="E11" s="19">
        <v>0.7947784766665752</v>
      </c>
      <c r="F11" s="19">
        <v>0.95350765306122442</v>
      </c>
      <c r="G11" s="19">
        <v>0.81</v>
      </c>
      <c r="H11" s="19">
        <v>0.80052614795918375</v>
      </c>
      <c r="I11" s="19">
        <v>0.90362354619267049</v>
      </c>
      <c r="J11" s="19">
        <v>0.89419437129690582</v>
      </c>
      <c r="K11" s="19">
        <v>0.8334537981859409</v>
      </c>
      <c r="L11" s="19">
        <v>0.82068894671962733</v>
      </c>
      <c r="M11" s="19">
        <v>0.82524092970521545</v>
      </c>
      <c r="N11" s="19">
        <v>0.74</v>
      </c>
      <c r="O11" s="20">
        <v>0.83571443132047341</v>
      </c>
      <c r="P11" s="10"/>
    </row>
    <row r="12" spans="1:16" ht="30" customHeight="1" x14ac:dyDescent="0.25">
      <c r="A12" s="6" t="s">
        <v>23</v>
      </c>
      <c r="B12" s="15" t="s">
        <v>20</v>
      </c>
      <c r="C12" s="16">
        <v>477010.23</v>
      </c>
      <c r="D12" s="16">
        <v>441663</v>
      </c>
      <c r="E12" s="16">
        <v>460988.43</v>
      </c>
      <c r="F12" s="16">
        <v>548663.81999999995</v>
      </c>
      <c r="G12" s="16">
        <v>486572</v>
      </c>
      <c r="H12" s="16">
        <v>693851.59750000003</v>
      </c>
      <c r="I12" s="16">
        <v>931596.15</v>
      </c>
      <c r="J12" s="16">
        <v>933919.61</v>
      </c>
      <c r="K12" s="16">
        <v>852444.9</v>
      </c>
      <c r="L12" s="16">
        <v>715890.59</v>
      </c>
      <c r="M12" s="16">
        <v>471768.73</v>
      </c>
      <c r="N12" s="16">
        <v>427952</v>
      </c>
      <c r="O12" s="17">
        <v>7442321.057500001</v>
      </c>
      <c r="P12" s="10">
        <v>2.4117824012582521</v>
      </c>
    </row>
    <row r="13" spans="1:16" ht="30" customHeight="1" x14ac:dyDescent="0.25">
      <c r="A13" s="6" t="s">
        <v>24</v>
      </c>
      <c r="B13" s="7" t="s">
        <v>14</v>
      </c>
      <c r="C13" s="13">
        <v>34.844086021505376</v>
      </c>
      <c r="D13" s="13">
        <v>32</v>
      </c>
      <c r="E13" s="13">
        <v>40.223418573351282</v>
      </c>
      <c r="F13" s="13">
        <v>9.3361111111111121</v>
      </c>
      <c r="G13" s="13">
        <v>38</v>
      </c>
      <c r="H13" s="13">
        <v>39.096874999999983</v>
      </c>
      <c r="I13" s="13">
        <v>18.88978494623656</v>
      </c>
      <c r="J13" s="13">
        <v>20.80510752688172</v>
      </c>
      <c r="K13" s="13">
        <v>32.643055555555556</v>
      </c>
      <c r="L13" s="13">
        <v>35.14496644295302</v>
      </c>
      <c r="M13" s="13">
        <v>34.25277777777778</v>
      </c>
      <c r="N13" s="13">
        <v>51</v>
      </c>
      <c r="O13" s="41">
        <v>32.224058219178083</v>
      </c>
      <c r="P13" s="10">
        <v>0.34863699983419283</v>
      </c>
    </row>
    <row r="14" spans="1:16" ht="30" customHeight="1" x14ac:dyDescent="0.25">
      <c r="A14" s="6" t="s">
        <v>25</v>
      </c>
      <c r="B14" s="15" t="s">
        <v>20</v>
      </c>
      <c r="C14" s="16">
        <v>23331.599999999999</v>
      </c>
      <c r="D14" s="16">
        <v>19123</v>
      </c>
      <c r="E14" s="16">
        <v>26897.4</v>
      </c>
      <c r="F14" s="16">
        <v>6049.8</v>
      </c>
      <c r="G14" s="16">
        <v>25119</v>
      </c>
      <c r="H14" s="16">
        <v>25334.775000000001</v>
      </c>
      <c r="I14" s="16">
        <v>12648.6</v>
      </c>
      <c r="J14" s="16">
        <v>13931.1</v>
      </c>
      <c r="K14" s="16">
        <v>21152.7</v>
      </c>
      <c r="L14" s="16">
        <v>23564.7</v>
      </c>
      <c r="M14" s="16">
        <v>22195.8</v>
      </c>
      <c r="N14" s="16">
        <v>33986</v>
      </c>
      <c r="O14" s="17">
        <v>253334.47500000003</v>
      </c>
      <c r="P14" s="10">
        <v>0.34764894937816126</v>
      </c>
    </row>
    <row r="15" spans="1:16" x14ac:dyDescent="0.25">
      <c r="A15" s="21" t="s">
        <v>26</v>
      </c>
      <c r="B15" s="22"/>
      <c r="D15" s="24"/>
      <c r="P15" s="25"/>
    </row>
    <row r="16" spans="1:16" x14ac:dyDescent="0.25">
      <c r="P16" s="25"/>
    </row>
    <row r="17" spans="1:16" ht="15.75" thickBot="1" x14ac:dyDescent="0.3">
      <c r="A17" s="26" t="s">
        <v>27</v>
      </c>
      <c r="B17" s="2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27"/>
    </row>
    <row r="18" spans="1:16" x14ac:dyDescent="0.25">
      <c r="A18" s="28" t="s">
        <v>28</v>
      </c>
      <c r="B18" s="29" t="s">
        <v>14</v>
      </c>
      <c r="C18" s="30">
        <v>64.267473118279568</v>
      </c>
      <c r="D18" s="30">
        <v>65</v>
      </c>
      <c r="E18" s="30">
        <v>66.063257065948861</v>
      </c>
      <c r="F18" s="30">
        <v>76.36666666666666</v>
      </c>
      <c r="G18" s="30">
        <v>69</v>
      </c>
      <c r="H18" s="30">
        <v>57.104166666666664</v>
      </c>
      <c r="I18" s="30">
        <v>29.428763440860212</v>
      </c>
      <c r="J18" s="30">
        <v>29.991935483870964</v>
      </c>
      <c r="K18" s="30">
        <v>29.833333333333336</v>
      </c>
      <c r="L18" s="30">
        <v>59.46308724832214</v>
      </c>
      <c r="M18" s="30">
        <v>59.087499999999999</v>
      </c>
      <c r="N18" s="30">
        <v>43</v>
      </c>
      <c r="O18" s="31">
        <v>53.942808219178083</v>
      </c>
      <c r="P18" s="32">
        <v>1.0811641289053115</v>
      </c>
    </row>
    <row r="19" spans="1:16" x14ac:dyDescent="0.25">
      <c r="A19" s="33" t="s">
        <v>28</v>
      </c>
      <c r="B19" s="7" t="s">
        <v>22</v>
      </c>
      <c r="C19" s="19">
        <v>0.398790658882402</v>
      </c>
      <c r="D19" s="19">
        <v>0.4</v>
      </c>
      <c r="E19" s="19">
        <v>0.4240897859031294</v>
      </c>
      <c r="F19" s="19">
        <v>0.40862372639511291</v>
      </c>
      <c r="G19" s="19">
        <v>0.44</v>
      </c>
      <c r="H19" s="19">
        <v>0.35573308586683888</v>
      </c>
      <c r="I19" s="19">
        <v>0.16616073461334144</v>
      </c>
      <c r="J19" s="19">
        <v>0.17112619348901414</v>
      </c>
      <c r="K19" s="19">
        <v>0.18262666111191414</v>
      </c>
      <c r="L19" s="19">
        <v>0.36966880012016318</v>
      </c>
      <c r="M19" s="19">
        <v>0.36530766456576619</v>
      </c>
      <c r="N19" s="19">
        <v>0.3</v>
      </c>
      <c r="O19" s="42">
        <v>0.32932111612176074</v>
      </c>
      <c r="P19" s="10"/>
    </row>
    <row r="20" spans="1:16" x14ac:dyDescent="0.25">
      <c r="A20" s="34" t="s">
        <v>29</v>
      </c>
      <c r="B20" s="35" t="s">
        <v>14</v>
      </c>
      <c r="C20" s="36">
        <v>24.016129032258064</v>
      </c>
      <c r="D20" s="36">
        <v>23</v>
      </c>
      <c r="E20" s="36">
        <v>18.142664872139974</v>
      </c>
      <c r="F20" s="36">
        <v>44.986111111111114</v>
      </c>
      <c r="G20" s="36">
        <v>26</v>
      </c>
      <c r="H20" s="36">
        <v>16.527777777777779</v>
      </c>
      <c r="I20" s="36">
        <v>35.557795698924735</v>
      </c>
      <c r="J20" s="36">
        <v>37.768817204301072</v>
      </c>
      <c r="K20" s="36">
        <v>26.722222222222221</v>
      </c>
      <c r="L20" s="36">
        <v>30.912751677852349</v>
      </c>
      <c r="M20" s="36">
        <v>37.034722222222221</v>
      </c>
      <c r="N20" s="36">
        <v>28</v>
      </c>
      <c r="O20" s="37">
        <v>29.082191780821919</v>
      </c>
      <c r="P20" s="38">
        <v>2.8367499192713264</v>
      </c>
    </row>
    <row r="21" spans="1:16" x14ac:dyDescent="0.25">
      <c r="A21" s="33" t="s">
        <v>29</v>
      </c>
      <c r="B21" s="7" t="s">
        <v>22</v>
      </c>
      <c r="C21" s="19">
        <v>0.14902418682235197</v>
      </c>
      <c r="D21" s="19">
        <v>0.14000000000000001</v>
      </c>
      <c r="E21" s="19">
        <v>0.11646593285065059</v>
      </c>
      <c r="F21" s="19">
        <v>0.24071225261781082</v>
      </c>
      <c r="G21" s="19">
        <v>0.16</v>
      </c>
      <c r="H21" s="19">
        <v>0.10669751031670781</v>
      </c>
      <c r="I21" s="19">
        <v>0.20076648706078778</v>
      </c>
      <c r="J21" s="19">
        <v>0.2154990605468001</v>
      </c>
      <c r="K21" s="19">
        <v>0.1635817951486605</v>
      </c>
      <c r="L21" s="19">
        <v>0.19217770805343926</v>
      </c>
      <c r="M21" s="19">
        <v>0.22896666609421421</v>
      </c>
      <c r="N21" s="19">
        <v>0.19</v>
      </c>
      <c r="O21" s="42">
        <v>0.17754692743494138</v>
      </c>
      <c r="P21" s="10"/>
    </row>
    <row r="22" spans="1:16" x14ac:dyDescent="0.25">
      <c r="A22" s="34" t="s">
        <v>30</v>
      </c>
      <c r="B22" s="35" t="s">
        <v>14</v>
      </c>
      <c r="C22" s="36">
        <v>72.872311827956992</v>
      </c>
      <c r="D22" s="36">
        <v>76</v>
      </c>
      <c r="E22" s="36">
        <v>71.570659488559897</v>
      </c>
      <c r="F22" s="36">
        <v>65.534722222222229</v>
      </c>
      <c r="G22" s="36">
        <v>63</v>
      </c>
      <c r="H22" s="36">
        <v>83.271180555555546</v>
      </c>
      <c r="I22" s="36">
        <v>112.1236559139785</v>
      </c>
      <c r="J22" s="36">
        <v>107.5013440860215</v>
      </c>
      <c r="K22" s="36">
        <v>106.80138888888889</v>
      </c>
      <c r="L22" s="36">
        <v>70.479194630872485</v>
      </c>
      <c r="M22" s="36">
        <v>65.625</v>
      </c>
      <c r="N22" s="36">
        <v>74</v>
      </c>
      <c r="O22" s="37">
        <v>80.775028538812791</v>
      </c>
      <c r="P22" s="38">
        <v>1.8587666570128074</v>
      </c>
    </row>
    <row r="23" spans="1:16" x14ac:dyDescent="0.25">
      <c r="A23" s="33" t="s">
        <v>30</v>
      </c>
      <c r="B23" s="7" t="s">
        <v>22</v>
      </c>
      <c r="C23" s="19">
        <v>0.45218515429524603</v>
      </c>
      <c r="D23" s="19">
        <v>0.46</v>
      </c>
      <c r="E23" s="19">
        <v>0.45944428124622005</v>
      </c>
      <c r="F23" s="19">
        <v>0.35066402098707633</v>
      </c>
      <c r="G23" s="19">
        <v>0.4</v>
      </c>
      <c r="H23" s="19">
        <v>0.53756940381645335</v>
      </c>
      <c r="I23" s="19">
        <v>0.63307277832587094</v>
      </c>
      <c r="J23" s="19">
        <v>0.61337474596418573</v>
      </c>
      <c r="K23" s="19">
        <v>0.6537915437394255</v>
      </c>
      <c r="L23" s="19">
        <v>0.43815349182639757</v>
      </c>
      <c r="M23" s="19">
        <v>0.40572566934001952</v>
      </c>
      <c r="N23" s="19">
        <v>0.51</v>
      </c>
      <c r="O23" s="42">
        <v>0.49313195644329805</v>
      </c>
      <c r="P23" s="10"/>
    </row>
    <row r="24" spans="1:16" x14ac:dyDescent="0.25">
      <c r="A24" s="34" t="s">
        <v>31</v>
      </c>
      <c r="B24" s="35" t="s">
        <v>14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37">
        <v>0</v>
      </c>
      <c r="P24" s="38"/>
    </row>
    <row r="25" spans="1:16" x14ac:dyDescent="0.25">
      <c r="A25" s="33" t="s">
        <v>31</v>
      </c>
      <c r="B25" s="7" t="s">
        <v>22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42">
        <v>0</v>
      </c>
      <c r="P25" s="10"/>
    </row>
    <row r="26" spans="1:16" x14ac:dyDescent="0.25">
      <c r="A26" s="21" t="s">
        <v>32</v>
      </c>
    </row>
    <row r="36" spans="7:7" x14ac:dyDescent="0.25">
      <c r="G36" s="4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F5C5-F29B-4DA0-B966-824D10DF678B}">
  <dimension ref="A1:P29"/>
  <sheetViews>
    <sheetView tabSelected="1" zoomScaleNormal="100" workbookViewId="0">
      <selection activeCell="O8" sqref="O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3" customWidth="1"/>
    <col min="15" max="15" width="10.7109375" style="23" customWidth="1"/>
    <col min="16" max="16" width="9.7109375" style="23" customWidth="1"/>
  </cols>
  <sheetData>
    <row r="1" spans="1:16" ht="18.75" x14ac:dyDescent="0.3">
      <c r="A1" s="1" t="s">
        <v>154</v>
      </c>
    </row>
    <row r="2" spans="1:16" ht="15.75" x14ac:dyDescent="0.25">
      <c r="A2" s="2" t="s">
        <v>36</v>
      </c>
    </row>
    <row r="4" spans="1:16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6" ht="30" customHeight="1" x14ac:dyDescent="0.25">
      <c r="A5" s="6" t="s">
        <v>13</v>
      </c>
      <c r="B5" s="7" t="s">
        <v>14</v>
      </c>
      <c r="C5" s="8">
        <v>68</v>
      </c>
      <c r="D5" s="8">
        <v>68</v>
      </c>
      <c r="E5" s="8">
        <v>68</v>
      </c>
      <c r="F5" s="8">
        <v>68</v>
      </c>
      <c r="G5" s="8">
        <v>68</v>
      </c>
      <c r="H5" s="8">
        <v>68</v>
      </c>
      <c r="I5" s="8">
        <v>68</v>
      </c>
      <c r="J5" s="8">
        <v>68</v>
      </c>
      <c r="K5" s="8">
        <v>68</v>
      </c>
      <c r="L5" s="8">
        <v>68</v>
      </c>
      <c r="M5" s="8">
        <v>68</v>
      </c>
      <c r="N5" s="8">
        <v>68</v>
      </c>
      <c r="O5" s="9">
        <v>68</v>
      </c>
      <c r="P5" s="10">
        <v>1</v>
      </c>
    </row>
    <row r="6" spans="1:16" ht="30" customHeight="1" x14ac:dyDescent="0.25">
      <c r="A6" s="6" t="s">
        <v>15</v>
      </c>
      <c r="B6" s="7" t="s">
        <v>14</v>
      </c>
      <c r="C6" s="8">
        <v>68</v>
      </c>
      <c r="D6" s="8">
        <v>68</v>
      </c>
      <c r="E6" s="8">
        <v>68</v>
      </c>
      <c r="F6" s="8">
        <v>68</v>
      </c>
      <c r="G6" s="8">
        <v>68</v>
      </c>
      <c r="H6" s="8">
        <v>68</v>
      </c>
      <c r="I6" s="8">
        <v>68</v>
      </c>
      <c r="J6" s="8">
        <v>68</v>
      </c>
      <c r="K6" s="8">
        <v>68</v>
      </c>
      <c r="L6" s="8">
        <v>68</v>
      </c>
      <c r="M6" s="8">
        <v>68</v>
      </c>
      <c r="N6" s="8">
        <v>68</v>
      </c>
      <c r="O6" s="9">
        <v>68</v>
      </c>
      <c r="P6" s="10">
        <v>1</v>
      </c>
    </row>
    <row r="7" spans="1:16" ht="30" customHeight="1" x14ac:dyDescent="0.25">
      <c r="A7" s="6" t="s">
        <v>16</v>
      </c>
      <c r="B7" s="7" t="s">
        <v>14</v>
      </c>
      <c r="C7" s="8">
        <v>68</v>
      </c>
      <c r="D7" s="8">
        <v>68</v>
      </c>
      <c r="E7" s="8">
        <v>68</v>
      </c>
      <c r="F7" s="8">
        <v>68</v>
      </c>
      <c r="G7" s="8">
        <v>68</v>
      </c>
      <c r="H7" s="8">
        <v>68</v>
      </c>
      <c r="I7" s="8">
        <v>68</v>
      </c>
      <c r="J7" s="8">
        <v>68</v>
      </c>
      <c r="K7" s="8">
        <v>68</v>
      </c>
      <c r="L7" s="8">
        <v>68</v>
      </c>
      <c r="M7" s="8">
        <v>68</v>
      </c>
      <c r="N7" s="8">
        <v>68</v>
      </c>
      <c r="O7" s="9">
        <v>68</v>
      </c>
      <c r="P7" s="10">
        <v>1</v>
      </c>
    </row>
    <row r="8" spans="1:16" ht="30" customHeight="1" x14ac:dyDescent="0.25">
      <c r="A8" s="6" t="s">
        <v>17</v>
      </c>
      <c r="B8" s="7" t="s">
        <v>18</v>
      </c>
      <c r="C8" s="14">
        <v>1.5969117647058826</v>
      </c>
      <c r="D8" s="14">
        <v>1.6</v>
      </c>
      <c r="E8" s="14">
        <v>1.5969117647058821</v>
      </c>
      <c r="F8" s="14">
        <v>1.5969117647058824</v>
      </c>
      <c r="G8" s="14">
        <v>1.62</v>
      </c>
      <c r="H8" s="14">
        <v>1.6233823529411766</v>
      </c>
      <c r="I8" s="14">
        <v>1.6233823529411764</v>
      </c>
      <c r="J8" s="14">
        <v>1.6233823529411764</v>
      </c>
      <c r="K8" s="14">
        <v>1.6233823529411766</v>
      </c>
      <c r="L8" s="14">
        <v>1.6233823529411764</v>
      </c>
      <c r="M8" s="14">
        <v>1.5969117647058824</v>
      </c>
      <c r="N8" s="14">
        <v>1.6</v>
      </c>
      <c r="O8" s="9">
        <v>1.6102578565672847</v>
      </c>
      <c r="P8" s="10">
        <v>0.99345489035096213</v>
      </c>
    </row>
    <row r="9" spans="1:16" ht="30" customHeight="1" x14ac:dyDescent="0.25">
      <c r="A9" s="6" t="s">
        <v>19</v>
      </c>
      <c r="B9" s="15" t="s">
        <v>20</v>
      </c>
      <c r="C9" s="16">
        <v>80790.960000000006</v>
      </c>
      <c r="D9" s="16">
        <v>72972</v>
      </c>
      <c r="E9" s="16">
        <v>80682.37</v>
      </c>
      <c r="F9" s="16">
        <v>78184.800000000003</v>
      </c>
      <c r="G9" s="16">
        <v>82130</v>
      </c>
      <c r="H9" s="16">
        <v>79480.800000000003</v>
      </c>
      <c r="I9" s="16">
        <v>82130.16</v>
      </c>
      <c r="J9" s="16">
        <v>82130.16</v>
      </c>
      <c r="K9" s="16">
        <v>79480.800000000003</v>
      </c>
      <c r="L9" s="16">
        <v>82240.55</v>
      </c>
      <c r="M9" s="16">
        <v>78184.800000000003</v>
      </c>
      <c r="N9" s="16">
        <v>80791</v>
      </c>
      <c r="O9" s="17">
        <v>959198.40000000014</v>
      </c>
      <c r="P9" s="10">
        <v>0.99345489035096213</v>
      </c>
    </row>
    <row r="10" spans="1:16" ht="30" customHeight="1" x14ac:dyDescent="0.25">
      <c r="A10" s="6" t="s">
        <v>21</v>
      </c>
      <c r="B10" s="7" t="s">
        <v>14</v>
      </c>
      <c r="C10" s="13">
        <v>61.59543010752688</v>
      </c>
      <c r="D10" s="13">
        <v>47</v>
      </c>
      <c r="E10" s="13">
        <v>57.129205921938087</v>
      </c>
      <c r="F10" s="13">
        <v>56.515277777777776</v>
      </c>
      <c r="G10" s="13">
        <v>65</v>
      </c>
      <c r="H10" s="13">
        <v>63.833333333333336</v>
      </c>
      <c r="I10" s="13">
        <v>64.061827956989248</v>
      </c>
      <c r="J10" s="13">
        <v>44.93010752688172</v>
      </c>
      <c r="K10" s="13">
        <v>52.072222222222223</v>
      </c>
      <c r="L10" s="13">
        <v>50.893959731543625</v>
      </c>
      <c r="M10" s="13">
        <v>64.208333333333329</v>
      </c>
      <c r="N10" s="13">
        <v>66</v>
      </c>
      <c r="O10" s="41">
        <v>57.842579908675788</v>
      </c>
      <c r="P10" s="10">
        <v>1.0398121898089574</v>
      </c>
    </row>
    <row r="11" spans="1:16" ht="30" customHeight="1" x14ac:dyDescent="0.25">
      <c r="A11" s="6" t="s">
        <v>21</v>
      </c>
      <c r="B11" s="7" t="s">
        <v>22</v>
      </c>
      <c r="C11" s="19">
        <v>0.90581514864010115</v>
      </c>
      <c r="D11" s="19">
        <v>0.69</v>
      </c>
      <c r="E11" s="19">
        <v>0.84013538120497189</v>
      </c>
      <c r="F11" s="19">
        <v>0.83110702614379084</v>
      </c>
      <c r="G11" s="19">
        <v>0.95</v>
      </c>
      <c r="H11" s="19">
        <v>0.93872549019607843</v>
      </c>
      <c r="I11" s="19">
        <v>0.94208570524984192</v>
      </c>
      <c r="J11" s="19">
        <v>0.66073687539531945</v>
      </c>
      <c r="K11" s="19">
        <v>0.76576797385620921</v>
      </c>
      <c r="L11" s="19">
        <v>0.74844058428740623</v>
      </c>
      <c r="M11" s="19">
        <v>0.94424019607843135</v>
      </c>
      <c r="N11" s="19">
        <v>0.98</v>
      </c>
      <c r="O11" s="20">
        <v>0.85062617512758509</v>
      </c>
      <c r="P11" s="10"/>
    </row>
    <row r="12" spans="1:16" ht="30" customHeight="1" x14ac:dyDescent="0.25">
      <c r="A12" s="6" t="s">
        <v>23</v>
      </c>
      <c r="B12" s="15" t="s">
        <v>20</v>
      </c>
      <c r="C12" s="16">
        <v>72424.08</v>
      </c>
      <c r="D12" s="16">
        <v>48364</v>
      </c>
      <c r="E12" s="16">
        <v>66865.759999999995</v>
      </c>
      <c r="F12" s="16">
        <v>62969.51</v>
      </c>
      <c r="G12" s="16">
        <v>77731</v>
      </c>
      <c r="H12" s="16">
        <v>74633.899999999994</v>
      </c>
      <c r="I12" s="16">
        <v>77291.360000000001</v>
      </c>
      <c r="J12" s="16">
        <v>52670.44</v>
      </c>
      <c r="K12" s="16">
        <v>59950.41</v>
      </c>
      <c r="L12" s="16">
        <v>60633.53</v>
      </c>
      <c r="M12" s="16">
        <v>73251.710000000006</v>
      </c>
      <c r="N12" s="16">
        <v>78950</v>
      </c>
      <c r="O12" s="17">
        <v>805735.70000000007</v>
      </c>
      <c r="P12" s="10">
        <v>1.0419998371826151</v>
      </c>
    </row>
    <row r="13" spans="1:16" ht="30" customHeight="1" x14ac:dyDescent="0.25">
      <c r="A13" s="6" t="s">
        <v>24</v>
      </c>
      <c r="B13" s="7" t="s">
        <v>14</v>
      </c>
      <c r="C13" s="13">
        <v>6.9032258064516139</v>
      </c>
      <c r="D13" s="13">
        <v>21</v>
      </c>
      <c r="E13" s="13">
        <v>10.870794078061911</v>
      </c>
      <c r="F13" s="13">
        <v>12.455555555555556</v>
      </c>
      <c r="G13" s="13">
        <v>3</v>
      </c>
      <c r="H13" s="13">
        <v>4.166666666666667</v>
      </c>
      <c r="I13" s="13">
        <v>3.938172043010753</v>
      </c>
      <c r="J13" s="13">
        <v>23.083333333333332</v>
      </c>
      <c r="K13" s="13">
        <v>15.927777777777777</v>
      </c>
      <c r="L13" s="13">
        <v>17.106040268456375</v>
      </c>
      <c r="M13" s="13">
        <v>4.2263888888888888</v>
      </c>
      <c r="N13" s="13">
        <v>2</v>
      </c>
      <c r="O13" s="41">
        <v>10.316438356164387</v>
      </c>
      <c r="P13" s="10">
        <v>0.83269525797133515</v>
      </c>
    </row>
    <row r="14" spans="1:16" ht="30" customHeight="1" x14ac:dyDescent="0.25">
      <c r="A14" s="6" t="s">
        <v>25</v>
      </c>
      <c r="B14" s="15" t="s">
        <v>20</v>
      </c>
      <c r="C14" s="16">
        <v>1078.56</v>
      </c>
      <c r="D14" s="16">
        <v>3006</v>
      </c>
      <c r="E14" s="16">
        <v>1696.17</v>
      </c>
      <c r="F14" s="16">
        <v>1883.28</v>
      </c>
      <c r="G14" s="16">
        <v>540</v>
      </c>
      <c r="H14" s="16">
        <v>630</v>
      </c>
      <c r="I14" s="16">
        <v>615.29999999999995</v>
      </c>
      <c r="J14" s="16">
        <v>3606.54</v>
      </c>
      <c r="K14" s="16">
        <v>2408.2800000000002</v>
      </c>
      <c r="L14" s="16">
        <v>2676.24</v>
      </c>
      <c r="M14" s="16">
        <v>639.03</v>
      </c>
      <c r="N14" s="16">
        <v>244</v>
      </c>
      <c r="O14" s="17">
        <v>19023.399999999998</v>
      </c>
      <c r="P14" s="10">
        <v>0.83468199012820521</v>
      </c>
    </row>
    <row r="15" spans="1:16" x14ac:dyDescent="0.25">
      <c r="A15" s="21" t="s">
        <v>26</v>
      </c>
      <c r="B15" s="22"/>
      <c r="D15" s="24"/>
      <c r="P15" s="45"/>
    </row>
    <row r="16" spans="1:16" x14ac:dyDescent="0.25">
      <c r="P16" s="45"/>
    </row>
    <row r="17" spans="1:16" ht="15.75" thickBot="1" x14ac:dyDescent="0.3">
      <c r="A17" s="26" t="s">
        <v>27</v>
      </c>
      <c r="B17" s="2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46"/>
    </row>
    <row r="18" spans="1:16" x14ac:dyDescent="0.25">
      <c r="A18" s="28" t="s">
        <v>28</v>
      </c>
      <c r="B18" s="29" t="s">
        <v>14</v>
      </c>
      <c r="C18" s="30">
        <v>8.9112903225806441</v>
      </c>
      <c r="D18" s="30">
        <v>10</v>
      </c>
      <c r="E18" s="30">
        <v>10</v>
      </c>
      <c r="F18" s="30">
        <v>9.5347222222222232</v>
      </c>
      <c r="G18" s="30">
        <v>10</v>
      </c>
      <c r="H18" s="30">
        <v>8.9444444444444446</v>
      </c>
      <c r="I18" s="30">
        <v>8.991935483870968</v>
      </c>
      <c r="J18" s="30">
        <v>9.2338709677419359</v>
      </c>
      <c r="K18" s="30">
        <v>9.5972222222222232</v>
      </c>
      <c r="L18" s="30">
        <v>9.0939597315436238</v>
      </c>
      <c r="M18" s="30">
        <v>9.7847222222222232</v>
      </c>
      <c r="N18" s="30">
        <v>9</v>
      </c>
      <c r="O18" s="31">
        <v>9.4190639269406393</v>
      </c>
      <c r="P18" s="38">
        <v>1.1691250442791357</v>
      </c>
    </row>
    <row r="19" spans="1:16" x14ac:dyDescent="0.25">
      <c r="A19" s="33" t="s">
        <v>28</v>
      </c>
      <c r="B19" s="7" t="s">
        <v>22</v>
      </c>
      <c r="C19" s="19">
        <v>0.14467453684509129</v>
      </c>
      <c r="D19" s="19">
        <v>0.21</v>
      </c>
      <c r="E19" s="19">
        <v>0.17504181685395906</v>
      </c>
      <c r="F19" s="19">
        <v>0.16871052566906689</v>
      </c>
      <c r="G19" s="19">
        <v>0.15</v>
      </c>
      <c r="H19" s="19">
        <v>0.13958482462419469</v>
      </c>
      <c r="I19" s="19">
        <v>0.14036339222021738</v>
      </c>
      <c r="J19" s="19">
        <v>0.2055163336125404</v>
      </c>
      <c r="K19" s="19">
        <v>0.18430598527685907</v>
      </c>
      <c r="L19" s="19">
        <v>0.17868446038611668</v>
      </c>
      <c r="M19" s="19">
        <v>0.15239022279904826</v>
      </c>
      <c r="N19" s="19">
        <v>0.14000000000000001</v>
      </c>
      <c r="O19" s="42">
        <v>0.16283962336762708</v>
      </c>
      <c r="P19" s="10"/>
    </row>
    <row r="20" spans="1:16" x14ac:dyDescent="0.25">
      <c r="A20" s="34" t="s">
        <v>29</v>
      </c>
      <c r="B20" s="35" t="s">
        <v>14</v>
      </c>
      <c r="C20" s="36">
        <v>18.676075268817204</v>
      </c>
      <c r="D20" s="36">
        <v>21</v>
      </c>
      <c r="E20" s="36">
        <v>22.288021534320322</v>
      </c>
      <c r="F20" s="36">
        <v>20.361111111111111</v>
      </c>
      <c r="G20" s="36">
        <v>23</v>
      </c>
      <c r="H20" s="36">
        <v>24.108333333333334</v>
      </c>
      <c r="I20" s="36">
        <v>23.919354838709676</v>
      </c>
      <c r="J20" s="36">
        <v>23.693548387096772</v>
      </c>
      <c r="K20" s="36">
        <v>14.986111111111111</v>
      </c>
      <c r="L20" s="36">
        <v>19.444295302013423</v>
      </c>
      <c r="M20" s="36">
        <v>20.336111111111112</v>
      </c>
      <c r="N20" s="36">
        <v>22</v>
      </c>
      <c r="O20" s="37">
        <v>21.165182648401824</v>
      </c>
      <c r="P20" s="38">
        <v>0.94468887332017049</v>
      </c>
    </row>
    <row r="21" spans="1:16" x14ac:dyDescent="0.25">
      <c r="A21" s="33" t="s">
        <v>29</v>
      </c>
      <c r="B21" s="7" t="s">
        <v>22</v>
      </c>
      <c r="C21" s="19">
        <v>0.30320553385558729</v>
      </c>
      <c r="D21" s="19">
        <v>0.45</v>
      </c>
      <c r="E21" s="19">
        <v>0.39013357834475931</v>
      </c>
      <c r="F21" s="19">
        <v>0.36027622815856086</v>
      </c>
      <c r="G21" s="19">
        <v>0.35</v>
      </c>
      <c r="H21" s="19">
        <v>0.37593951324266284</v>
      </c>
      <c r="I21" s="19">
        <v>0.37337921195082036</v>
      </c>
      <c r="J21" s="19">
        <v>0.52734234773243982</v>
      </c>
      <c r="K21" s="19">
        <v>0.28779472954230234</v>
      </c>
      <c r="L21" s="19">
        <v>0.38205506910011605</v>
      </c>
      <c r="M21" s="19">
        <v>0.31672074410555923</v>
      </c>
      <c r="N21" s="19">
        <v>0.34</v>
      </c>
      <c r="O21" s="42">
        <v>0.36591007319898722</v>
      </c>
      <c r="P21" s="10"/>
    </row>
    <row r="22" spans="1:16" x14ac:dyDescent="0.25">
      <c r="A22" s="34" t="s">
        <v>30</v>
      </c>
      <c r="B22" s="35" t="s">
        <v>14</v>
      </c>
      <c r="C22" s="36">
        <v>14.008064516129032</v>
      </c>
      <c r="D22" s="36">
        <v>15</v>
      </c>
      <c r="E22" s="36">
        <v>14.531628532974429</v>
      </c>
      <c r="F22" s="36">
        <v>14.31388888888889</v>
      </c>
      <c r="G22" s="36">
        <v>11</v>
      </c>
      <c r="H22" s="36">
        <v>10.480555555555556</v>
      </c>
      <c r="I22" s="36">
        <v>10.827956989247312</v>
      </c>
      <c r="J22" s="36">
        <v>10.647849462365592</v>
      </c>
      <c r="K22" s="36">
        <v>10.251388888888888</v>
      </c>
      <c r="L22" s="36">
        <v>10.150335570469798</v>
      </c>
      <c r="M22" s="36">
        <v>14.0875</v>
      </c>
      <c r="N22" s="36">
        <v>15</v>
      </c>
      <c r="O22" s="37">
        <v>12.50673515981735</v>
      </c>
      <c r="P22" s="38">
        <v>1.0112982877186503</v>
      </c>
    </row>
    <row r="23" spans="1:16" x14ac:dyDescent="0.25">
      <c r="A23" s="33" t="s">
        <v>30</v>
      </c>
      <c r="B23" s="7" t="s">
        <v>22</v>
      </c>
      <c r="C23" s="19">
        <v>0.22742051628952364</v>
      </c>
      <c r="D23" s="19">
        <v>0.31</v>
      </c>
      <c r="E23" s="19">
        <v>0.25436426602586759</v>
      </c>
      <c r="F23" s="19">
        <v>0.25327467990464725</v>
      </c>
      <c r="G23" s="19">
        <v>0.17</v>
      </c>
      <c r="H23" s="19">
        <v>0.16879921259842517</v>
      </c>
      <c r="I23" s="19">
        <v>0.16902354076622886</v>
      </c>
      <c r="J23" s="19">
        <v>0.23698695704200073</v>
      </c>
      <c r="K23" s="19">
        <v>0.19686866531526725</v>
      </c>
      <c r="L23" s="19">
        <v>0.19944086929000948</v>
      </c>
      <c r="M23" s="19">
        <v>0.21940298507462688</v>
      </c>
      <c r="N23" s="19">
        <v>0.23</v>
      </c>
      <c r="O23" s="42">
        <v>0.21622021665637131</v>
      </c>
      <c r="P23" s="10"/>
    </row>
    <row r="24" spans="1:16" x14ac:dyDescent="0.25">
      <c r="A24" s="34" t="s">
        <v>31</v>
      </c>
      <c r="B24" s="35" t="s">
        <v>14</v>
      </c>
      <c r="C24" s="36">
        <v>20</v>
      </c>
      <c r="D24" s="36">
        <v>1.2797619047619047</v>
      </c>
      <c r="E24" s="36">
        <v>10.309555854643337</v>
      </c>
      <c r="F24" s="36">
        <v>12.305555555555555</v>
      </c>
      <c r="G24" s="36">
        <v>21</v>
      </c>
      <c r="H24" s="36">
        <v>19.600000000000001</v>
      </c>
      <c r="I24" s="36">
        <v>20.322580645161292</v>
      </c>
      <c r="J24" s="36">
        <v>1.3548387096774193</v>
      </c>
      <c r="K24" s="36">
        <v>17.237500000000001</v>
      </c>
      <c r="L24" s="36">
        <v>12.205369127516779</v>
      </c>
      <c r="M24" s="36">
        <v>20</v>
      </c>
      <c r="N24" s="36">
        <v>20</v>
      </c>
      <c r="O24" s="37">
        <v>14.71552511415525</v>
      </c>
      <c r="P24" s="38">
        <v>1.1496503995433789</v>
      </c>
    </row>
    <row r="25" spans="1:16" x14ac:dyDescent="0.25">
      <c r="A25" s="33" t="s">
        <v>31</v>
      </c>
      <c r="B25" s="7" t="s">
        <v>22</v>
      </c>
      <c r="C25" s="19">
        <v>0.32469941300979771</v>
      </c>
      <c r="D25" s="19">
        <v>2.7228976697061803E-2</v>
      </c>
      <c r="E25" s="19">
        <v>0.18046033877541404</v>
      </c>
      <c r="F25" s="19">
        <v>0.21773856626772506</v>
      </c>
      <c r="G25" s="19">
        <v>0.32307692307692309</v>
      </c>
      <c r="H25" s="19">
        <v>0.30704960835509137</v>
      </c>
      <c r="I25" s="19">
        <v>0.31723385506273344</v>
      </c>
      <c r="J25" s="19">
        <v>3.0154361613019025E-2</v>
      </c>
      <c r="K25" s="19">
        <v>0.33103061986557131</v>
      </c>
      <c r="L25" s="19">
        <v>0.23981960122375778</v>
      </c>
      <c r="M25" s="19">
        <v>0.31148604802076574</v>
      </c>
      <c r="N25" s="19">
        <v>0.30303030303030304</v>
      </c>
      <c r="O25" s="42">
        <v>0.25440644482643615</v>
      </c>
      <c r="P25" s="10"/>
    </row>
    <row r="26" spans="1:16" x14ac:dyDescent="0.25">
      <c r="A26" s="21" t="s">
        <v>32</v>
      </c>
      <c r="O26" s="47"/>
    </row>
    <row r="27" spans="1:16" x14ac:dyDescent="0.25">
      <c r="O27" s="48"/>
    </row>
    <row r="28" spans="1:16" x14ac:dyDescent="0.25"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6" x14ac:dyDescent="0.25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25C5-CBDD-4B17-8503-3731B93D4D44}">
  <dimension ref="A3:Y19"/>
  <sheetViews>
    <sheetView topLeftCell="A13" workbookViewId="0">
      <selection activeCell="J32" sqref="J32"/>
    </sheetView>
  </sheetViews>
  <sheetFormatPr defaultRowHeight="15" x14ac:dyDescent="0.25"/>
  <cols>
    <col min="1" max="1" width="11.5703125" customWidth="1"/>
    <col min="2" max="2" width="6.5703125" customWidth="1"/>
    <col min="3" max="12" width="10.28515625" customWidth="1"/>
    <col min="15" max="15" width="17.85546875" customWidth="1"/>
  </cols>
  <sheetData>
    <row r="3" spans="1:25" x14ac:dyDescent="0.25">
      <c r="B3" s="18"/>
    </row>
    <row r="4" spans="1:25" x14ac:dyDescent="0.25">
      <c r="B4" s="18"/>
    </row>
    <row r="6" spans="1:25" x14ac:dyDescent="0.25">
      <c r="P6">
        <v>2014</v>
      </c>
      <c r="Q6">
        <v>2015</v>
      </c>
      <c r="R6">
        <v>2016</v>
      </c>
      <c r="S6">
        <v>2017</v>
      </c>
      <c r="T6">
        <v>2018</v>
      </c>
      <c r="U6">
        <v>2019</v>
      </c>
      <c r="V6">
        <v>2020</v>
      </c>
      <c r="W6">
        <v>2021</v>
      </c>
      <c r="X6">
        <v>2022</v>
      </c>
      <c r="Y6">
        <v>2023</v>
      </c>
    </row>
    <row r="7" spans="1:25" x14ac:dyDescent="0.25">
      <c r="B7" s="18"/>
      <c r="O7" t="s">
        <v>106</v>
      </c>
      <c r="P7" s="18">
        <v>-87222</v>
      </c>
      <c r="Q7" s="18">
        <v>-110950</v>
      </c>
      <c r="R7" s="18">
        <v>-28159</v>
      </c>
      <c r="S7" s="18">
        <v>-31199.606</v>
      </c>
      <c r="T7" s="18">
        <v>-45061.891999999898</v>
      </c>
      <c r="U7" s="18">
        <v>-42009.928999999996</v>
      </c>
      <c r="V7" s="18">
        <v>-29318.467999999993</v>
      </c>
      <c r="W7" s="18">
        <v>-80435.231999999989</v>
      </c>
      <c r="X7">
        <v>-86765.32</v>
      </c>
      <c r="Y7">
        <f>-Y13</f>
        <v>-46142.329000000005</v>
      </c>
    </row>
    <row r="8" spans="1:25" x14ac:dyDescent="0.25">
      <c r="B8" s="18"/>
      <c r="O8" t="s">
        <v>107</v>
      </c>
      <c r="P8" s="18">
        <v>160838.80600000001</v>
      </c>
      <c r="Q8" s="18">
        <v>166862.633</v>
      </c>
      <c r="R8" s="18">
        <v>80310.448999999993</v>
      </c>
      <c r="S8" s="18">
        <v>56105.484999999986</v>
      </c>
      <c r="T8" s="18">
        <v>39814.040999999997</v>
      </c>
      <c r="U8" s="18">
        <v>38864.148000000008</v>
      </c>
      <c r="V8" s="18">
        <v>52586.780000000013</v>
      </c>
      <c r="W8" s="18">
        <v>35417.218000000008</v>
      </c>
      <c r="X8">
        <v>33013.970999999998</v>
      </c>
      <c r="Y8">
        <f>Y15</f>
        <v>45671.701000000001</v>
      </c>
    </row>
    <row r="9" spans="1:25" x14ac:dyDescent="0.25">
      <c r="O9" t="s">
        <v>108</v>
      </c>
      <c r="P9" s="18">
        <v>-225</v>
      </c>
      <c r="Q9" s="18">
        <v>-188</v>
      </c>
      <c r="R9" s="18">
        <v>-313</v>
      </c>
      <c r="S9" s="18">
        <v>-178.553</v>
      </c>
      <c r="T9" s="18">
        <v>-189.69900000000001</v>
      </c>
      <c r="U9" s="18">
        <v>-185.67400000000001</v>
      </c>
      <c r="V9" s="18">
        <v>-149.01499999999999</v>
      </c>
      <c r="W9" s="12">
        <v>-742.21500000000003</v>
      </c>
      <c r="X9">
        <v>-269.99900000000002</v>
      </c>
      <c r="Y9">
        <f>Y14</f>
        <v>162.53700000000001</v>
      </c>
    </row>
    <row r="10" spans="1:25" x14ac:dyDescent="0.25">
      <c r="O10" t="s">
        <v>109</v>
      </c>
      <c r="P10" s="18">
        <v>205.845</v>
      </c>
      <c r="Q10" s="18">
        <v>233.15</v>
      </c>
      <c r="R10" s="18">
        <v>238.69799999999998</v>
      </c>
      <c r="S10" s="18">
        <v>156.68200000000002</v>
      </c>
      <c r="T10" s="18">
        <v>199.49900000000002</v>
      </c>
      <c r="U10" s="18">
        <v>171.32299999999998</v>
      </c>
      <c r="V10" s="18">
        <v>218.19</v>
      </c>
      <c r="W10" s="12">
        <v>118.096</v>
      </c>
      <c r="X10">
        <v>215.99600000000001</v>
      </c>
      <c r="Y10">
        <f>Y16</f>
        <v>142.84399999999999</v>
      </c>
    </row>
    <row r="11" spans="1:25" x14ac:dyDescent="0.25">
      <c r="B11" s="18"/>
    </row>
    <row r="12" spans="1:25" x14ac:dyDescent="0.25">
      <c r="B12" s="18"/>
    </row>
    <row r="13" spans="1:25" x14ac:dyDescent="0.25">
      <c r="Y13">
        <v>46142.329000000005</v>
      </c>
    </row>
    <row r="14" spans="1:25" x14ac:dyDescent="0.25">
      <c r="Y14">
        <v>162.53700000000001</v>
      </c>
    </row>
    <row r="15" spans="1:25" ht="15.75" thickBot="1" x14ac:dyDescent="0.3">
      <c r="Y15">
        <v>45671.701000000001</v>
      </c>
    </row>
    <row r="16" spans="1:25" ht="16.5" thickBot="1" x14ac:dyDescent="0.3">
      <c r="A16" s="168" t="s">
        <v>54</v>
      </c>
      <c r="B16" s="169"/>
      <c r="C16" s="179" t="s">
        <v>106</v>
      </c>
      <c r="D16" s="180"/>
      <c r="E16" s="180"/>
      <c r="F16" s="180"/>
      <c r="G16" s="180"/>
      <c r="H16" s="179" t="s">
        <v>107</v>
      </c>
      <c r="I16" s="180"/>
      <c r="J16" s="180"/>
      <c r="K16" s="180"/>
      <c r="L16" s="181"/>
      <c r="Y16">
        <v>142.84399999999999</v>
      </c>
    </row>
    <row r="17" spans="1:12" ht="16.5" thickBot="1" x14ac:dyDescent="0.3">
      <c r="A17" s="170"/>
      <c r="B17" s="161"/>
      <c r="C17" s="162">
        <f t="shared" ref="C17:G18" si="0">U6</f>
        <v>2019</v>
      </c>
      <c r="D17" s="163">
        <f t="shared" si="0"/>
        <v>2020</v>
      </c>
      <c r="E17" s="163">
        <f t="shared" si="0"/>
        <v>2021</v>
      </c>
      <c r="F17" s="163">
        <f t="shared" si="0"/>
        <v>2022</v>
      </c>
      <c r="G17" s="163">
        <f t="shared" si="0"/>
        <v>2023</v>
      </c>
      <c r="H17" s="162">
        <f t="shared" ref="H17:K17" si="1">U6</f>
        <v>2019</v>
      </c>
      <c r="I17" s="163">
        <f t="shared" si="1"/>
        <v>2020</v>
      </c>
      <c r="J17" s="163">
        <f t="shared" si="1"/>
        <v>2021</v>
      </c>
      <c r="K17" s="163">
        <f t="shared" si="1"/>
        <v>2022</v>
      </c>
      <c r="L17" s="171">
        <f>Y6</f>
        <v>2023</v>
      </c>
    </row>
    <row r="18" spans="1:12" ht="15.75" x14ac:dyDescent="0.25">
      <c r="A18" s="172" t="s">
        <v>95</v>
      </c>
      <c r="B18" s="173" t="s">
        <v>39</v>
      </c>
      <c r="C18" s="164">
        <f t="shared" si="0"/>
        <v>-42009.928999999996</v>
      </c>
      <c r="D18" s="174">
        <f t="shared" si="0"/>
        <v>-29318.467999999993</v>
      </c>
      <c r="E18" s="174">
        <f t="shared" si="0"/>
        <v>-80435.231999999989</v>
      </c>
      <c r="F18" s="174">
        <f t="shared" si="0"/>
        <v>-86765.32</v>
      </c>
      <c r="G18" s="174">
        <f t="shared" si="0"/>
        <v>-46142.329000000005</v>
      </c>
      <c r="H18" s="164">
        <f t="shared" ref="H18:K18" si="2">U8</f>
        <v>38864.148000000008</v>
      </c>
      <c r="I18" s="174">
        <f t="shared" si="2"/>
        <v>52586.780000000013</v>
      </c>
      <c r="J18" s="174">
        <f t="shared" si="2"/>
        <v>35417.218000000008</v>
      </c>
      <c r="K18" s="174">
        <f t="shared" si="2"/>
        <v>33013.970999999998</v>
      </c>
      <c r="L18" s="175">
        <f>Y8</f>
        <v>45671.701000000001</v>
      </c>
    </row>
    <row r="19" spans="1:12" ht="16.5" thickBot="1" x14ac:dyDescent="0.3">
      <c r="A19" s="170" t="s">
        <v>110</v>
      </c>
      <c r="B19" s="165" t="s">
        <v>14</v>
      </c>
      <c r="C19" s="166">
        <f>P9</f>
        <v>-225</v>
      </c>
      <c r="D19" s="167">
        <f t="shared" ref="D19:G19" si="3">Q9</f>
        <v>-188</v>
      </c>
      <c r="E19" s="167">
        <f t="shared" si="3"/>
        <v>-313</v>
      </c>
      <c r="F19" s="167">
        <f t="shared" si="3"/>
        <v>-178.553</v>
      </c>
      <c r="G19" s="167">
        <f t="shared" si="3"/>
        <v>-189.69900000000001</v>
      </c>
      <c r="H19" s="166">
        <f t="shared" ref="H19:K19" si="4">U10</f>
        <v>171.32299999999998</v>
      </c>
      <c r="I19" s="167">
        <f t="shared" si="4"/>
        <v>218.19</v>
      </c>
      <c r="J19" s="167">
        <f t="shared" si="4"/>
        <v>118.096</v>
      </c>
      <c r="K19" s="167">
        <f t="shared" si="4"/>
        <v>215.99600000000001</v>
      </c>
      <c r="L19" s="176">
        <f>Y10</f>
        <v>142.84399999999999</v>
      </c>
    </row>
  </sheetData>
  <mergeCells count="2">
    <mergeCell ref="C16:G16"/>
    <mergeCell ref="H16:L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E5C0-9223-4397-956F-B4951F2C3D75}">
  <dimension ref="A1:Q45"/>
  <sheetViews>
    <sheetView topLeftCell="A14" workbookViewId="0">
      <selection activeCell="O30" sqref="O30"/>
    </sheetView>
  </sheetViews>
  <sheetFormatPr defaultRowHeight="15" x14ac:dyDescent="0.25"/>
  <cols>
    <col min="1" max="1" width="16.140625" customWidth="1"/>
    <col min="2" max="2" width="7.140625" customWidth="1"/>
    <col min="3" max="14" width="9.7109375" style="23" customWidth="1"/>
    <col min="15" max="15" width="10.7109375" style="23" customWidth="1"/>
    <col min="16" max="16" width="9.7109375" style="23" customWidth="1"/>
    <col min="17" max="17" width="13.42578125" customWidth="1"/>
  </cols>
  <sheetData>
    <row r="1" spans="1:16" ht="18.75" x14ac:dyDescent="0.3">
      <c r="A1" s="1" t="s">
        <v>148</v>
      </c>
    </row>
    <row r="2" spans="1:16" ht="9.9499999999999993" customHeight="1" x14ac:dyDescent="0.25">
      <c r="A2" s="2"/>
    </row>
    <row r="3" spans="1:16" ht="15.75" x14ac:dyDescent="0.25">
      <c r="A3" s="50" t="s">
        <v>37</v>
      </c>
    </row>
    <row r="4" spans="1:16" ht="15.75" thickBot="1" x14ac:dyDescent="0.3">
      <c r="A4" s="3"/>
      <c r="B4" s="3"/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4">
        <v>2023</v>
      </c>
      <c r="P4" s="4" t="s">
        <v>143</v>
      </c>
    </row>
    <row r="5" spans="1:16" ht="30" customHeight="1" x14ac:dyDescent="0.25">
      <c r="A5" s="6" t="s">
        <v>38</v>
      </c>
      <c r="B5" s="7" t="s">
        <v>39</v>
      </c>
      <c r="C5" s="16">
        <v>351.101</v>
      </c>
      <c r="D5" s="16">
        <v>285.60599999999999</v>
      </c>
      <c r="E5" s="16">
        <v>298.86799999999999</v>
      </c>
      <c r="F5" s="16">
        <v>267.351</v>
      </c>
      <c r="G5" s="16">
        <v>225.81</v>
      </c>
      <c r="H5" s="16">
        <v>225.59</v>
      </c>
      <c r="I5" s="16">
        <v>232.636</v>
      </c>
      <c r="J5" s="16">
        <v>302.70999999999998</v>
      </c>
      <c r="K5" s="16">
        <v>263.73200000000003</v>
      </c>
      <c r="L5" s="16">
        <v>345.23599999999999</v>
      </c>
      <c r="M5" s="16">
        <v>311.11700000000002</v>
      </c>
      <c r="N5" s="16">
        <v>277.06900000000002</v>
      </c>
      <c r="O5" s="51">
        <v>3386.8259999999996</v>
      </c>
      <c r="P5" s="10">
        <v>0.94467627903940987</v>
      </c>
    </row>
    <row r="6" spans="1:16" ht="30" customHeight="1" x14ac:dyDescent="0.25">
      <c r="A6" s="6" t="s">
        <v>40</v>
      </c>
      <c r="B6" s="7" t="s">
        <v>39</v>
      </c>
      <c r="C6" s="16">
        <v>239.67500000000001</v>
      </c>
      <c r="D6" s="16">
        <v>265.02600000000001</v>
      </c>
      <c r="E6" s="16">
        <v>475.50200000000001</v>
      </c>
      <c r="F6" s="16">
        <v>481.92999999999995</v>
      </c>
      <c r="G6" s="16">
        <v>405.09400000000005</v>
      </c>
      <c r="H6" s="16">
        <v>329.22699999999998</v>
      </c>
      <c r="I6" s="16">
        <v>359.83499999999998</v>
      </c>
      <c r="J6" s="16">
        <v>289.517</v>
      </c>
      <c r="K6" s="16">
        <v>382.29599999999999</v>
      </c>
      <c r="L6" s="16">
        <v>288.59100000000001</v>
      </c>
      <c r="M6" s="16">
        <v>282.52499999999998</v>
      </c>
      <c r="N6" s="16">
        <v>286.93900000000002</v>
      </c>
      <c r="O6" s="17">
        <v>4086.1569999999992</v>
      </c>
      <c r="P6" s="10">
        <v>1.4567804535097753</v>
      </c>
    </row>
    <row r="7" spans="1:16" ht="30" customHeight="1" x14ac:dyDescent="0.25">
      <c r="A7" s="6" t="s">
        <v>41</v>
      </c>
      <c r="B7" s="7" t="s">
        <v>39</v>
      </c>
      <c r="C7" s="16">
        <v>3754.71</v>
      </c>
      <c r="D7" s="16">
        <v>4104</v>
      </c>
      <c r="E7" s="16">
        <v>2246.9549999999999</v>
      </c>
      <c r="F7" s="16">
        <v>3409.86</v>
      </c>
      <c r="G7" s="16">
        <v>2966</v>
      </c>
      <c r="H7" s="16">
        <v>2216.4549999999999</v>
      </c>
      <c r="I7" s="16">
        <v>2496.63</v>
      </c>
      <c r="J7" s="16">
        <v>3959.5169999999998</v>
      </c>
      <c r="K7" s="16">
        <v>3093.45</v>
      </c>
      <c r="L7" s="16">
        <v>5640.6760000000004</v>
      </c>
      <c r="M7" s="16">
        <v>2304.9949999999999</v>
      </c>
      <c r="N7" s="16">
        <v>1677</v>
      </c>
      <c r="O7" s="17">
        <v>37870.248000000007</v>
      </c>
      <c r="P7" s="10">
        <v>0.93913080999687915</v>
      </c>
    </row>
    <row r="8" spans="1:16" ht="30" customHeight="1" x14ac:dyDescent="0.25">
      <c r="A8" s="6" t="s">
        <v>42</v>
      </c>
      <c r="B8" s="7" t="s">
        <v>39</v>
      </c>
      <c r="C8" s="16">
        <v>4776.28</v>
      </c>
      <c r="D8" s="16">
        <v>4919</v>
      </c>
      <c r="E8" s="16">
        <v>7996.12</v>
      </c>
      <c r="F8" s="16">
        <v>6360.3550000000005</v>
      </c>
      <c r="G8" s="16">
        <v>7146</v>
      </c>
      <c r="H8" s="16">
        <v>7129.79</v>
      </c>
      <c r="I8" s="16">
        <v>6912.375</v>
      </c>
      <c r="J8" s="16">
        <v>5173.143</v>
      </c>
      <c r="K8" s="16">
        <v>3753.6899999999996</v>
      </c>
      <c r="L8" s="16">
        <v>2839.9549999999999</v>
      </c>
      <c r="M8" s="16">
        <v>9380.5149999999994</v>
      </c>
      <c r="N8" s="16">
        <v>7895</v>
      </c>
      <c r="O8" s="17">
        <v>74282.222999999998</v>
      </c>
      <c r="P8" s="10">
        <v>1.93704420108027</v>
      </c>
    </row>
    <row r="9" spans="1:16" ht="30" customHeight="1" x14ac:dyDescent="0.25">
      <c r="A9" s="6" t="s">
        <v>43</v>
      </c>
      <c r="B9" s="7" t="s">
        <v>39</v>
      </c>
      <c r="C9" s="16">
        <v>603.41666668000005</v>
      </c>
      <c r="D9" s="16">
        <v>42</v>
      </c>
      <c r="E9" s="16">
        <v>169.33333332999999</v>
      </c>
      <c r="F9" s="16">
        <v>177.5</v>
      </c>
      <c r="G9" s="16">
        <v>472</v>
      </c>
      <c r="H9" s="16">
        <v>0</v>
      </c>
      <c r="I9" s="16">
        <v>0</v>
      </c>
      <c r="J9" s="16">
        <v>510.83333334000002</v>
      </c>
      <c r="K9" s="16">
        <v>195</v>
      </c>
      <c r="L9" s="16">
        <v>1198.9999999900001</v>
      </c>
      <c r="M9" s="16">
        <v>182</v>
      </c>
      <c r="N9" s="16">
        <v>235</v>
      </c>
      <c r="O9" s="17">
        <v>3786.0833333400001</v>
      </c>
      <c r="P9" s="10">
        <v>0.37178910156198319</v>
      </c>
    </row>
    <row r="10" spans="1:16" ht="30" customHeight="1" thickBot="1" x14ac:dyDescent="0.3">
      <c r="A10" s="52" t="s">
        <v>44</v>
      </c>
      <c r="B10" s="53" t="s">
        <v>39</v>
      </c>
      <c r="C10" s="54">
        <v>56</v>
      </c>
      <c r="D10" s="54">
        <v>0</v>
      </c>
      <c r="E10" s="54">
        <v>47.5</v>
      </c>
      <c r="F10" s="54">
        <v>5.4166666699999997</v>
      </c>
      <c r="G10" s="54">
        <v>130.5</v>
      </c>
      <c r="H10" s="54">
        <v>0</v>
      </c>
      <c r="I10" s="54">
        <v>0</v>
      </c>
      <c r="J10" s="54">
        <v>68.167000000000002</v>
      </c>
      <c r="K10" s="54">
        <v>0</v>
      </c>
      <c r="L10" s="54">
        <v>0</v>
      </c>
      <c r="M10" s="54">
        <v>13.33333333</v>
      </c>
      <c r="N10" s="54">
        <v>133</v>
      </c>
      <c r="O10" s="55">
        <v>453.91699999999997</v>
      </c>
      <c r="P10" s="56">
        <v>0.7147361238607558</v>
      </c>
    </row>
    <row r="11" spans="1:16" ht="30" customHeight="1" x14ac:dyDescent="0.25">
      <c r="A11" s="6" t="s">
        <v>45</v>
      </c>
      <c r="B11" s="7" t="s">
        <v>39</v>
      </c>
      <c r="C11" s="16">
        <v>4709.2276666799999</v>
      </c>
      <c r="D11" s="16">
        <v>4431.6059999999998</v>
      </c>
      <c r="E11" s="16">
        <v>2715.1563333300001</v>
      </c>
      <c r="F11" s="16">
        <v>3854.7110000000002</v>
      </c>
      <c r="G11" s="16">
        <v>3663.81</v>
      </c>
      <c r="H11" s="16">
        <v>2442.0450000000001</v>
      </c>
      <c r="I11" s="16">
        <v>2729.2660000000001</v>
      </c>
      <c r="J11" s="16">
        <v>4773.0603333399995</v>
      </c>
      <c r="K11" s="16">
        <v>3552.1819999999998</v>
      </c>
      <c r="L11" s="16">
        <v>7184.9119999900004</v>
      </c>
      <c r="M11" s="16">
        <v>2798.1120000000001</v>
      </c>
      <c r="N11" s="16">
        <v>2189.069</v>
      </c>
      <c r="O11" s="17">
        <v>45043.157333340001</v>
      </c>
      <c r="P11" s="57">
        <v>0.87549906897558505</v>
      </c>
    </row>
    <row r="12" spans="1:16" ht="30" customHeight="1" thickBot="1" x14ac:dyDescent="0.3">
      <c r="A12" s="52" t="s">
        <v>46</v>
      </c>
      <c r="B12" s="53" t="s">
        <v>39</v>
      </c>
      <c r="C12" s="54">
        <v>5071.9549999999999</v>
      </c>
      <c r="D12" s="54">
        <v>5184.0259999999998</v>
      </c>
      <c r="E12" s="54">
        <v>8519.1219999999994</v>
      </c>
      <c r="F12" s="54">
        <v>6847.701666670001</v>
      </c>
      <c r="G12" s="54">
        <v>7681.5940000000001</v>
      </c>
      <c r="H12" s="54">
        <v>7459.0169999999998</v>
      </c>
      <c r="I12" s="54">
        <v>7272.21</v>
      </c>
      <c r="J12" s="54">
        <v>5530.8270000000002</v>
      </c>
      <c r="K12" s="54">
        <v>4135.9859999999999</v>
      </c>
      <c r="L12" s="54">
        <v>3128.5459999999998</v>
      </c>
      <c r="M12" s="54">
        <v>9676.3733333299988</v>
      </c>
      <c r="N12" s="54">
        <v>8314.9390000000003</v>
      </c>
      <c r="O12" s="55">
        <v>78822.296999999991</v>
      </c>
      <c r="P12" s="56">
        <v>1.8851882161994695</v>
      </c>
    </row>
    <row r="13" spans="1:16" x14ac:dyDescent="0.25">
      <c r="A13" s="21" t="s">
        <v>47</v>
      </c>
      <c r="B13" s="22"/>
      <c r="D13" s="24"/>
      <c r="P13" s="25"/>
    </row>
    <row r="14" spans="1:16" ht="9.9499999999999993" customHeight="1" x14ac:dyDescent="0.25">
      <c r="A14" s="2"/>
      <c r="P14" s="25"/>
    </row>
    <row r="15" spans="1:16" s="59" customFormat="1" ht="16.5" thickBot="1" x14ac:dyDescent="0.3">
      <c r="A15" s="58" t="s">
        <v>48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1:16" ht="15.75" hidden="1" thickBot="1" x14ac:dyDescent="0.3">
      <c r="A16" s="59"/>
      <c r="B16" s="59"/>
      <c r="C16" s="62" t="s">
        <v>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2">
        <v>2016</v>
      </c>
      <c r="P16" s="64" t="s">
        <v>143</v>
      </c>
    </row>
    <row r="17" spans="1:16" ht="30" customHeight="1" x14ac:dyDescent="0.25">
      <c r="A17" s="65" t="s">
        <v>49</v>
      </c>
      <c r="B17" s="7" t="s">
        <v>20</v>
      </c>
      <c r="C17" s="16">
        <v>2185672.7666666801</v>
      </c>
      <c r="D17" s="16">
        <v>1125677.07</v>
      </c>
      <c r="E17" s="16">
        <v>617454.05666667002</v>
      </c>
      <c r="F17" s="16">
        <v>827025.85000000009</v>
      </c>
      <c r="G17" s="16">
        <v>883083.26</v>
      </c>
      <c r="H17" s="16">
        <v>417170.95999999996</v>
      </c>
      <c r="I17" s="16">
        <v>342445.11000000004</v>
      </c>
      <c r="J17" s="16">
        <v>885641.39500001003</v>
      </c>
      <c r="K17" s="16">
        <v>683822.12</v>
      </c>
      <c r="L17" s="16">
        <v>2021835.9533333301</v>
      </c>
      <c r="M17" s="16">
        <v>583136.47833333001</v>
      </c>
      <c r="N17" s="16">
        <v>452858.95999999996</v>
      </c>
      <c r="O17" s="51">
        <v>11025823.980000019</v>
      </c>
      <c r="P17" s="57">
        <v>0.38564713382661536</v>
      </c>
    </row>
    <row r="18" spans="1:16" ht="30" customHeight="1" x14ac:dyDescent="0.25">
      <c r="A18" s="66" t="s">
        <v>50</v>
      </c>
      <c r="B18" s="67" t="s">
        <v>51</v>
      </c>
      <c r="C18" s="68">
        <v>464.12552574838179</v>
      </c>
      <c r="D18" s="68">
        <v>254.01108988479575</v>
      </c>
      <c r="E18" s="68">
        <v>227.41013071221363</v>
      </c>
      <c r="F18" s="68">
        <v>214.54937866937368</v>
      </c>
      <c r="G18" s="68">
        <v>241.02867233835818</v>
      </c>
      <c r="H18" s="68">
        <v>170.82853100577589</v>
      </c>
      <c r="I18" s="68">
        <v>125.47150406006598</v>
      </c>
      <c r="J18" s="68">
        <v>185.55001050662878</v>
      </c>
      <c r="K18" s="68">
        <v>192.50762489084175</v>
      </c>
      <c r="L18" s="68">
        <v>281.40023890844367</v>
      </c>
      <c r="M18" s="68">
        <v>208.40355151378142</v>
      </c>
      <c r="N18" s="68">
        <v>206.87285782220658</v>
      </c>
      <c r="O18" s="69">
        <v>244.78355054917375</v>
      </c>
      <c r="P18" s="10">
        <v>0.44048834258368563</v>
      </c>
    </row>
    <row r="19" spans="1:16" ht="30" customHeight="1" x14ac:dyDescent="0.25">
      <c r="A19" s="66" t="s">
        <v>52</v>
      </c>
      <c r="B19" s="67" t="s">
        <v>20</v>
      </c>
      <c r="C19" s="70">
        <v>1117832.405</v>
      </c>
      <c r="D19" s="70">
        <v>918170.84</v>
      </c>
      <c r="E19" s="70">
        <v>1034562.2599999998</v>
      </c>
      <c r="F19" s="70">
        <v>958238.08833333</v>
      </c>
      <c r="G19" s="70">
        <v>864838.05335676984</v>
      </c>
      <c r="H19" s="70">
        <v>856662.41</v>
      </c>
      <c r="I19" s="70">
        <v>572475.19999999995</v>
      </c>
      <c r="J19" s="70">
        <v>369116.75833332993</v>
      </c>
      <c r="K19" s="70">
        <v>340440.64999999997</v>
      </c>
      <c r="L19" s="70">
        <v>477504.83500000008</v>
      </c>
      <c r="M19" s="70">
        <v>923369.51333332993</v>
      </c>
      <c r="N19" s="71">
        <v>613987.24000000011</v>
      </c>
      <c r="O19" s="72">
        <v>9047198.2533567604</v>
      </c>
      <c r="P19" s="10">
        <v>0.67316381804989622</v>
      </c>
    </row>
    <row r="20" spans="1:16" ht="30" customHeight="1" x14ac:dyDescent="0.25">
      <c r="A20" s="65" t="s">
        <v>53</v>
      </c>
      <c r="B20" s="7" t="s">
        <v>51</v>
      </c>
      <c r="C20" s="73">
        <v>220.39477972497787</v>
      </c>
      <c r="D20" s="73">
        <v>177.11540026998321</v>
      </c>
      <c r="E20" s="73">
        <v>121.44000989773357</v>
      </c>
      <c r="F20" s="73">
        <v>139.93572368921787</v>
      </c>
      <c r="G20" s="73">
        <v>112.58575412300752</v>
      </c>
      <c r="H20" s="73">
        <v>114.84923683643569</v>
      </c>
      <c r="I20" s="73">
        <v>78.720939026788272</v>
      </c>
      <c r="J20" s="73">
        <v>66.738077024164724</v>
      </c>
      <c r="K20" s="73">
        <v>82.311847767376378</v>
      </c>
      <c r="L20" s="73">
        <v>152.6283567510275</v>
      </c>
      <c r="M20" s="73">
        <v>95.425164111104451</v>
      </c>
      <c r="N20" s="73">
        <v>73.841460532662964</v>
      </c>
      <c r="O20" s="41">
        <v>114.77968287776187</v>
      </c>
      <c r="P20" s="10">
        <v>0.35708042956421149</v>
      </c>
    </row>
    <row r="21" spans="1:16" ht="9.9499999999999993" customHeight="1" x14ac:dyDescent="0.25">
      <c r="A21" s="2"/>
      <c r="P21" s="25"/>
    </row>
    <row r="22" spans="1:16" s="59" customFormat="1" ht="16.5" thickBot="1" x14ac:dyDescent="0.3">
      <c r="A22" s="58" t="s">
        <v>54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1:16" ht="15.75" hidden="1" thickBot="1" x14ac:dyDescent="0.3">
      <c r="A23" s="59"/>
      <c r="B23" s="59"/>
      <c r="C23" s="63" t="s">
        <v>1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2">
        <v>2016</v>
      </c>
      <c r="P23" s="64" t="s">
        <v>143</v>
      </c>
    </row>
    <row r="24" spans="1:16" ht="30" customHeight="1" x14ac:dyDescent="0.25">
      <c r="A24" s="74" t="s">
        <v>55</v>
      </c>
      <c r="B24" s="7" t="s">
        <v>39</v>
      </c>
      <c r="C24" s="16">
        <v>6744.5420000000004</v>
      </c>
      <c r="D24" s="16">
        <v>4116.518</v>
      </c>
      <c r="E24" s="16">
        <v>4041.402</v>
      </c>
      <c r="F24" s="16">
        <v>3076.011</v>
      </c>
      <c r="G24" s="16">
        <v>2509.6229999999991</v>
      </c>
      <c r="H24" s="16">
        <v>3274.0580000000068</v>
      </c>
      <c r="I24" s="16">
        <v>2518.3749999999982</v>
      </c>
      <c r="J24" s="16">
        <v>3736.7119999999991</v>
      </c>
      <c r="K24" s="16">
        <v>4000.4189999999999</v>
      </c>
      <c r="L24" s="16">
        <v>5240.6419999999998</v>
      </c>
      <c r="M24" s="16">
        <v>3942.2150000000001</v>
      </c>
      <c r="N24" s="16">
        <v>2941.8119999999999</v>
      </c>
      <c r="O24" s="51">
        <v>46142.329000000005</v>
      </c>
      <c r="P24" s="57">
        <v>0.5318061294535652</v>
      </c>
    </row>
    <row r="25" spans="1:16" ht="30" customHeight="1" x14ac:dyDescent="0.25">
      <c r="A25" s="74" t="s">
        <v>56</v>
      </c>
      <c r="B25" s="7" t="s">
        <v>14</v>
      </c>
      <c r="C25" s="16">
        <v>64.935000000000002</v>
      </c>
      <c r="D25" s="16">
        <v>53.984999999999999</v>
      </c>
      <c r="E25" s="16">
        <v>89.397999999999996</v>
      </c>
      <c r="F25" s="16">
        <v>34.765000000000001</v>
      </c>
      <c r="G25" s="16">
        <v>162.53700000000001</v>
      </c>
      <c r="H25" s="16">
        <v>100.922</v>
      </c>
      <c r="I25" s="16">
        <v>123.404</v>
      </c>
      <c r="J25" s="16">
        <v>114.04</v>
      </c>
      <c r="K25" s="16">
        <v>84.625</v>
      </c>
      <c r="L25" s="16">
        <v>90.814999999999998</v>
      </c>
      <c r="M25" s="16">
        <v>90.087999999999994</v>
      </c>
      <c r="N25" s="16">
        <v>62.392000000000003</v>
      </c>
      <c r="O25" s="41">
        <v>162.53700000000001</v>
      </c>
      <c r="P25" s="10">
        <v>0.60199111848562403</v>
      </c>
    </row>
    <row r="26" spans="1:16" ht="30" customHeight="1" x14ac:dyDescent="0.25">
      <c r="A26" s="74" t="s">
        <v>57</v>
      </c>
      <c r="B26" s="7" t="s">
        <v>39</v>
      </c>
      <c r="C26" s="16">
        <v>3437.9340000000002</v>
      </c>
      <c r="D26" s="16">
        <v>2636.9229999999998</v>
      </c>
      <c r="E26" s="16">
        <v>4871.5190000000002</v>
      </c>
      <c r="F26" s="16">
        <v>4529.2349999999997</v>
      </c>
      <c r="G26" s="16">
        <v>3499.1719999999987</v>
      </c>
      <c r="H26" s="16">
        <v>4191.2499999999991</v>
      </c>
      <c r="I26" s="16">
        <v>4121.0779999999959</v>
      </c>
      <c r="J26" s="16">
        <v>3226.4410000000016</v>
      </c>
      <c r="K26" s="16">
        <v>3541.029</v>
      </c>
      <c r="L26" s="16">
        <v>1736.3979999999999</v>
      </c>
      <c r="M26" s="16">
        <v>3765.7620000000002</v>
      </c>
      <c r="N26" s="16">
        <v>6114.96</v>
      </c>
      <c r="O26" s="17">
        <v>45671.701000000001</v>
      </c>
      <c r="P26" s="10">
        <v>1.3834052559142311</v>
      </c>
    </row>
    <row r="27" spans="1:16" ht="30" customHeight="1" x14ac:dyDescent="0.25">
      <c r="A27" s="74" t="s">
        <v>58</v>
      </c>
      <c r="B27" s="7" t="s">
        <v>14</v>
      </c>
      <c r="C27" s="16">
        <v>73.756</v>
      </c>
      <c r="D27" s="16">
        <v>142.84399999999999</v>
      </c>
      <c r="E27" s="16">
        <v>43.018000000000001</v>
      </c>
      <c r="F27" s="16">
        <v>51.542999999999999</v>
      </c>
      <c r="G27" s="16">
        <v>53.476999999999997</v>
      </c>
      <c r="H27" s="16">
        <v>58.088000000000001</v>
      </c>
      <c r="I27" s="16">
        <v>58.640999999999998</v>
      </c>
      <c r="J27" s="16">
        <v>77.108000000000004</v>
      </c>
      <c r="K27" s="16">
        <v>75.653000000000006</v>
      </c>
      <c r="L27" s="16">
        <v>55.084000000000003</v>
      </c>
      <c r="M27" s="16">
        <v>49.841000000000001</v>
      </c>
      <c r="N27" s="16">
        <v>48.945</v>
      </c>
      <c r="O27" s="41">
        <v>142.84399999999999</v>
      </c>
      <c r="P27" s="10">
        <v>0.66132706161225208</v>
      </c>
    </row>
    <row r="28" spans="1:16" ht="30" customHeight="1" x14ac:dyDescent="0.25">
      <c r="A28" s="74" t="s">
        <v>59</v>
      </c>
      <c r="B28" s="7" t="s">
        <v>51</v>
      </c>
      <c r="C28" s="73">
        <v>382.89273521505322</v>
      </c>
      <c r="D28" s="73">
        <v>265.70052083333331</v>
      </c>
      <c r="E28" s="73">
        <v>191.39269851951528</v>
      </c>
      <c r="F28" s="73">
        <v>223.56977083333339</v>
      </c>
      <c r="G28" s="73">
        <v>210.25759408602121</v>
      </c>
      <c r="H28" s="73">
        <v>194.48611111111111</v>
      </c>
      <c r="I28" s="73">
        <v>143.77257392473123</v>
      </c>
      <c r="J28" s="73">
        <v>143.2889852150538</v>
      </c>
      <c r="K28" s="73">
        <v>150.28947916666675</v>
      </c>
      <c r="L28" s="73">
        <v>239.66155033556748</v>
      </c>
      <c r="M28" s="73">
        <v>185.0554166666667</v>
      </c>
      <c r="N28" s="73">
        <v>136.95721102150546</v>
      </c>
      <c r="O28" s="41">
        <v>205.31115867579874</v>
      </c>
      <c r="P28" s="10">
        <v>0.46699956119740271</v>
      </c>
    </row>
    <row r="29" spans="1:16" ht="30" customHeight="1" x14ac:dyDescent="0.25">
      <c r="A29" s="74" t="s">
        <v>60</v>
      </c>
      <c r="B29" s="7" t="s">
        <v>51</v>
      </c>
      <c r="C29" s="73">
        <v>988</v>
      </c>
      <c r="D29" s="73">
        <v>900</v>
      </c>
      <c r="E29" s="73">
        <v>800</v>
      </c>
      <c r="F29" s="73">
        <v>700</v>
      </c>
      <c r="G29" s="73">
        <v>700</v>
      </c>
      <c r="H29" s="73">
        <v>540</v>
      </c>
      <c r="I29" s="73">
        <v>250</v>
      </c>
      <c r="J29" s="73">
        <v>950</v>
      </c>
      <c r="K29" s="73">
        <v>950</v>
      </c>
      <c r="L29" s="73">
        <v>950</v>
      </c>
      <c r="M29" s="73">
        <v>750</v>
      </c>
      <c r="N29" s="73">
        <v>950</v>
      </c>
      <c r="O29" s="41">
        <v>988</v>
      </c>
      <c r="P29" s="10">
        <v>0.44428855372383957</v>
      </c>
    </row>
    <row r="30" spans="1:16" ht="30" customHeight="1" x14ac:dyDescent="0.25">
      <c r="A30" s="74" t="s">
        <v>61</v>
      </c>
      <c r="B30" s="7" t="s">
        <v>51</v>
      </c>
      <c r="C30" s="73">
        <v>157.50470430107526</v>
      </c>
      <c r="D30" s="73">
        <v>108.33333333333333</v>
      </c>
      <c r="E30" s="73">
        <v>73.354643337819653</v>
      </c>
      <c r="F30" s="73">
        <v>98.46145833333334</v>
      </c>
      <c r="G30" s="73">
        <v>86.962681451612909</v>
      </c>
      <c r="H30" s="73">
        <v>48.319444444444443</v>
      </c>
      <c r="I30" s="73">
        <v>33.998655913978496</v>
      </c>
      <c r="J30" s="73">
        <v>41.469758064516128</v>
      </c>
      <c r="K30" s="73">
        <v>65.545138888888886</v>
      </c>
      <c r="L30" s="73">
        <v>112.67114093959732</v>
      </c>
      <c r="M30" s="73">
        <v>66.527777777777771</v>
      </c>
      <c r="N30" s="73">
        <v>45.735887096774192</v>
      </c>
      <c r="O30" s="41">
        <v>78.090980022831047</v>
      </c>
      <c r="P30" s="10">
        <v>0.25518807137486033</v>
      </c>
    </row>
    <row r="31" spans="1:16" ht="30" customHeight="1" thickBot="1" x14ac:dyDescent="0.3">
      <c r="A31" s="75" t="s">
        <v>62</v>
      </c>
      <c r="B31" s="53" t="s">
        <v>51</v>
      </c>
      <c r="C31" s="76">
        <v>-400</v>
      </c>
      <c r="D31" s="76">
        <v>0</v>
      </c>
      <c r="E31" s="76">
        <v>-50</v>
      </c>
      <c r="F31" s="76">
        <v>-49</v>
      </c>
      <c r="G31" s="76">
        <v>-400</v>
      </c>
      <c r="H31" s="76">
        <v>-40</v>
      </c>
      <c r="I31" s="76">
        <v>-40</v>
      </c>
      <c r="J31" s="76">
        <v>-400</v>
      </c>
      <c r="K31" s="76">
        <v>-40</v>
      </c>
      <c r="L31" s="76">
        <v>-20</v>
      </c>
      <c r="M31" s="76">
        <v>-50</v>
      </c>
      <c r="N31" s="76">
        <v>-400</v>
      </c>
      <c r="O31" s="77">
        <v>-400</v>
      </c>
      <c r="P31" s="160">
        <v>1</v>
      </c>
    </row>
    <row r="32" spans="1:16" x14ac:dyDescent="0.25">
      <c r="A32" s="21"/>
      <c r="B32" s="22"/>
      <c r="D32" s="24"/>
    </row>
    <row r="33" spans="1:17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7" ht="15.75" x14ac:dyDescent="0.25">
      <c r="A34" s="50" t="s">
        <v>63</v>
      </c>
    </row>
    <row r="35" spans="1:17" ht="15.75" thickBot="1" x14ac:dyDescent="0.3">
      <c r="A35" s="3"/>
      <c r="B35" s="3"/>
      <c r="C35" s="4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  <c r="I35" s="5" t="s">
        <v>7</v>
      </c>
      <c r="J35" s="5" t="s">
        <v>8</v>
      </c>
      <c r="K35" s="5" t="s">
        <v>9</v>
      </c>
      <c r="L35" s="5" t="s">
        <v>10</v>
      </c>
      <c r="M35" s="5" t="s">
        <v>11</v>
      </c>
      <c r="N35" s="5" t="s">
        <v>12</v>
      </c>
      <c r="O35" s="4">
        <v>2023</v>
      </c>
      <c r="P35" s="4" t="s">
        <v>143</v>
      </c>
    </row>
    <row r="36" spans="1:17" ht="30" customHeight="1" x14ac:dyDescent="0.25">
      <c r="A36" s="6" t="s">
        <v>38</v>
      </c>
      <c r="B36" s="7" t="s">
        <v>20</v>
      </c>
      <c r="C36" s="16">
        <v>95993.130000000034</v>
      </c>
      <c r="D36" s="16">
        <v>81532.070000000094</v>
      </c>
      <c r="E36" s="16">
        <v>74254.989999999962</v>
      </c>
      <c r="F36" s="16">
        <v>63328.640000000072</v>
      </c>
      <c r="G36" s="16">
        <v>42274.26</v>
      </c>
      <c r="H36" s="16">
        <v>44473.360000000015</v>
      </c>
      <c r="I36" s="16">
        <v>45561.660000000033</v>
      </c>
      <c r="J36" s="16">
        <v>68195.849999999991</v>
      </c>
      <c r="K36" s="16">
        <v>56746.270000000004</v>
      </c>
      <c r="L36" s="16">
        <v>76634.34</v>
      </c>
      <c r="M36" s="16">
        <v>64549.41</v>
      </c>
      <c r="N36" s="16">
        <v>51050.959999999977</v>
      </c>
      <c r="O36" s="51">
        <v>764594.94000000018</v>
      </c>
      <c r="P36" s="57">
        <v>-0.43633060583621569</v>
      </c>
      <c r="Q36" s="78"/>
    </row>
    <row r="37" spans="1:17" ht="30" customHeight="1" x14ac:dyDescent="0.25">
      <c r="A37" s="6" t="s">
        <v>40</v>
      </c>
      <c r="B37" s="7" t="s">
        <v>20</v>
      </c>
      <c r="C37" s="16">
        <v>49910.860000000044</v>
      </c>
      <c r="D37" s="16">
        <v>64855.840000000011</v>
      </c>
      <c r="E37" s="16">
        <v>75216.559999999852</v>
      </c>
      <c r="F37" s="16">
        <v>69147.729999999967</v>
      </c>
      <c r="G37" s="16">
        <v>53760.629999999917</v>
      </c>
      <c r="H37" s="16">
        <v>51173.810000000027</v>
      </c>
      <c r="I37" s="16">
        <v>57353.299999999981</v>
      </c>
      <c r="J37" s="16">
        <v>48418.93999999993</v>
      </c>
      <c r="K37" s="16">
        <v>62721.399999999965</v>
      </c>
      <c r="L37" s="16">
        <v>50942.180000000022</v>
      </c>
      <c r="M37" s="16">
        <v>45649.100000000028</v>
      </c>
      <c r="N37" s="16">
        <v>39924.240000000078</v>
      </c>
      <c r="O37" s="17">
        <v>669074.58999999985</v>
      </c>
      <c r="P37" s="10">
        <v>0.5897379825348954</v>
      </c>
    </row>
    <row r="38" spans="1:17" ht="30" customHeight="1" x14ac:dyDescent="0.25">
      <c r="A38" s="6" t="s">
        <v>41</v>
      </c>
      <c r="B38" s="7" t="s">
        <v>20</v>
      </c>
      <c r="C38" s="16">
        <v>1553195.47</v>
      </c>
      <c r="D38" s="16">
        <v>1016177</v>
      </c>
      <c r="E38" s="16">
        <v>407732.4</v>
      </c>
      <c r="F38" s="16">
        <v>656647.21</v>
      </c>
      <c r="G38" s="16">
        <v>542592</v>
      </c>
      <c r="H38" s="16">
        <v>372697.94999999995</v>
      </c>
      <c r="I38" s="16">
        <v>296883.45</v>
      </c>
      <c r="J38" s="16">
        <v>474328.04499999998</v>
      </c>
      <c r="K38" s="16">
        <v>485225.85</v>
      </c>
      <c r="L38" s="16">
        <v>1144855.78</v>
      </c>
      <c r="M38" s="16">
        <v>388853.73499999999</v>
      </c>
      <c r="N38" s="16">
        <v>192545</v>
      </c>
      <c r="O38" s="17">
        <v>7531733.8899999997</v>
      </c>
      <c r="P38" s="10">
        <v>-0.43328771595079529</v>
      </c>
      <c r="Q38" s="78"/>
    </row>
    <row r="39" spans="1:17" ht="30" customHeight="1" x14ac:dyDescent="0.25">
      <c r="A39" s="6" t="s">
        <v>42</v>
      </c>
      <c r="B39" s="7" t="s">
        <v>20</v>
      </c>
      <c r="C39" s="16">
        <v>1080901.5449999999</v>
      </c>
      <c r="D39" s="16">
        <v>853315</v>
      </c>
      <c r="E39" s="16">
        <v>961720.7</v>
      </c>
      <c r="F39" s="16">
        <v>889355.77500000002</v>
      </c>
      <c r="G39" s="16">
        <v>817068</v>
      </c>
      <c r="H39" s="16">
        <v>805488.6</v>
      </c>
      <c r="I39" s="16">
        <v>515121.89999999997</v>
      </c>
      <c r="J39" s="16">
        <v>337401.98499999999</v>
      </c>
      <c r="K39" s="16">
        <v>277719</v>
      </c>
      <c r="L39" s="16">
        <v>426562.65500000003</v>
      </c>
      <c r="M39" s="16">
        <v>878387.08</v>
      </c>
      <c r="N39" s="16">
        <v>585338</v>
      </c>
      <c r="O39" s="17">
        <v>8428380.2400000002</v>
      </c>
      <c r="P39" s="10">
        <v>0.68102396431223255</v>
      </c>
    </row>
    <row r="40" spans="1:17" ht="30" customHeight="1" x14ac:dyDescent="0.25">
      <c r="A40" s="6" t="s">
        <v>43</v>
      </c>
      <c r="B40" s="7" t="s">
        <v>20</v>
      </c>
      <c r="C40" s="16">
        <v>536484.16666668002</v>
      </c>
      <c r="D40" s="16">
        <v>27968</v>
      </c>
      <c r="E40" s="16">
        <v>135466.66666667</v>
      </c>
      <c r="F40" s="16">
        <v>107050</v>
      </c>
      <c r="G40" s="16">
        <v>298217</v>
      </c>
      <c r="H40" s="16">
        <v>-0.34999999999854481</v>
      </c>
      <c r="I40" s="16">
        <v>0</v>
      </c>
      <c r="J40" s="16">
        <v>343117.50000001001</v>
      </c>
      <c r="K40" s="16">
        <v>141850</v>
      </c>
      <c r="L40" s="16">
        <v>800345.83333333</v>
      </c>
      <c r="M40" s="16">
        <v>129733.33333333</v>
      </c>
      <c r="N40" s="16">
        <v>209263</v>
      </c>
      <c r="O40" s="17">
        <v>2729495.1500000199</v>
      </c>
      <c r="P40" s="10">
        <v>-0.28718363719259926</v>
      </c>
      <c r="Q40" s="78"/>
    </row>
    <row r="41" spans="1:17" ht="30" customHeight="1" thickBot="1" x14ac:dyDescent="0.3">
      <c r="A41" s="52" t="s">
        <v>44</v>
      </c>
      <c r="B41" s="53" t="s">
        <v>20</v>
      </c>
      <c r="C41" s="54">
        <v>-12980</v>
      </c>
      <c r="D41" s="54">
        <v>0</v>
      </c>
      <c r="E41" s="54">
        <v>-2375</v>
      </c>
      <c r="F41" s="54">
        <v>-265.41666666999998</v>
      </c>
      <c r="G41" s="54">
        <v>-5990.5766432299997</v>
      </c>
      <c r="H41" s="54">
        <v>0</v>
      </c>
      <c r="I41" s="54">
        <v>0</v>
      </c>
      <c r="J41" s="54">
        <v>-16704.16666667</v>
      </c>
      <c r="K41" s="54">
        <v>0.25</v>
      </c>
      <c r="L41" s="54">
        <v>0</v>
      </c>
      <c r="M41" s="54">
        <v>-666.66666667000004</v>
      </c>
      <c r="N41" s="54">
        <v>-11275</v>
      </c>
      <c r="O41" s="55">
        <v>-50256.576643239998</v>
      </c>
      <c r="P41" s="56">
        <v>0.79688017933276878</v>
      </c>
    </row>
    <row r="42" spans="1:17" ht="30" customHeight="1" x14ac:dyDescent="0.25">
      <c r="A42" s="6" t="s">
        <v>45</v>
      </c>
      <c r="B42" s="7" t="s">
        <v>20</v>
      </c>
      <c r="C42" s="16">
        <v>2185672.7666666801</v>
      </c>
      <c r="D42" s="16">
        <v>1125677.07</v>
      </c>
      <c r="E42" s="16">
        <v>617454.05666667002</v>
      </c>
      <c r="F42" s="16">
        <v>827025.85000000009</v>
      </c>
      <c r="G42" s="16">
        <v>883083.26</v>
      </c>
      <c r="H42" s="16">
        <v>417170.95999999996</v>
      </c>
      <c r="I42" s="16">
        <v>342445.11000000004</v>
      </c>
      <c r="J42" s="16">
        <v>885641.39500001003</v>
      </c>
      <c r="K42" s="16">
        <v>683822.12</v>
      </c>
      <c r="L42" s="16">
        <v>2021835.9533333301</v>
      </c>
      <c r="M42" s="16">
        <v>583136.47833333001</v>
      </c>
      <c r="N42" s="16">
        <v>452858.95999999996</v>
      </c>
      <c r="O42" s="17">
        <v>11025823.980000019</v>
      </c>
      <c r="P42" s="57">
        <v>-0.38498743766872906</v>
      </c>
    </row>
    <row r="43" spans="1:17" ht="30" customHeight="1" thickBot="1" x14ac:dyDescent="0.3">
      <c r="A43" s="52" t="s">
        <v>46</v>
      </c>
      <c r="B43" s="53" t="s">
        <v>20</v>
      </c>
      <c r="C43" s="54">
        <v>1117832.405</v>
      </c>
      <c r="D43" s="54">
        <v>918170.84</v>
      </c>
      <c r="E43" s="54">
        <v>1034562.2599999998</v>
      </c>
      <c r="F43" s="54">
        <v>958238.08833333</v>
      </c>
      <c r="G43" s="54">
        <v>864838.05335676984</v>
      </c>
      <c r="H43" s="54">
        <v>856662.41</v>
      </c>
      <c r="I43" s="54">
        <v>572475.19999999995</v>
      </c>
      <c r="J43" s="54">
        <v>369116.75833332993</v>
      </c>
      <c r="K43" s="54">
        <v>340440.64999999997</v>
      </c>
      <c r="L43" s="54">
        <v>477504.83500000008</v>
      </c>
      <c r="M43" s="54">
        <v>923369.51333332993</v>
      </c>
      <c r="N43" s="54">
        <v>613987.24000000011</v>
      </c>
      <c r="O43" s="55">
        <v>9047198.2533567604</v>
      </c>
      <c r="P43" s="56">
        <v>0.67277907128950842</v>
      </c>
    </row>
    <row r="44" spans="1:17" x14ac:dyDescent="0.25">
      <c r="A44" s="21" t="s">
        <v>47</v>
      </c>
      <c r="B44" s="22"/>
      <c r="D44" s="24"/>
      <c r="P44" s="25"/>
    </row>
    <row r="45" spans="1:17" x14ac:dyDescent="0.25">
      <c r="A45" s="21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4A16-4117-4CD1-9D70-B4C88B674DDA}">
  <dimension ref="A1:P25"/>
  <sheetViews>
    <sheetView workbookViewId="0">
      <selection activeCell="A8" sqref="A8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3" customWidth="1"/>
    <col min="15" max="15" width="10.7109375" style="23" customWidth="1"/>
    <col min="16" max="16" width="9.7109375" style="23" customWidth="1"/>
  </cols>
  <sheetData>
    <row r="1" spans="1:16" ht="18.75" x14ac:dyDescent="0.3">
      <c r="A1" s="1" t="s">
        <v>159</v>
      </c>
    </row>
    <row r="2" spans="1:16" ht="15.75" x14ac:dyDescent="0.25">
      <c r="A2" s="2"/>
    </row>
    <row r="3" spans="1:16" ht="15.75" thickBot="1" x14ac:dyDescent="0.3">
      <c r="A3" s="3"/>
      <c r="B3" s="80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81" t="s">
        <v>12</v>
      </c>
      <c r="O3" s="89">
        <v>2023</v>
      </c>
      <c r="P3" s="5" t="s">
        <v>143</v>
      </c>
    </row>
    <row r="4" spans="1:16" ht="30" customHeight="1" x14ac:dyDescent="0.25">
      <c r="A4" s="65" t="s">
        <v>73</v>
      </c>
      <c r="B4" s="7" t="s">
        <v>39</v>
      </c>
      <c r="C4" s="16">
        <v>36435.468233000007</v>
      </c>
      <c r="D4" s="16">
        <v>28240.076408000001</v>
      </c>
      <c r="E4" s="16">
        <v>31210.766866000002</v>
      </c>
      <c r="F4" s="16">
        <v>26783.768618999999</v>
      </c>
      <c r="G4" s="16">
        <v>29456.394271999998</v>
      </c>
      <c r="H4" s="16">
        <v>27312.649000000001</v>
      </c>
      <c r="I4" s="16">
        <v>25888.065999999999</v>
      </c>
      <c r="J4" s="16">
        <v>24498.022000000001</v>
      </c>
      <c r="K4" s="16">
        <v>21101.920999999998</v>
      </c>
      <c r="L4" s="16">
        <v>23357.335999999999</v>
      </c>
      <c r="M4" s="16">
        <v>29196.120999999999</v>
      </c>
      <c r="N4" s="82">
        <v>31908.036</v>
      </c>
      <c r="O4" s="83">
        <v>335388.62539799995</v>
      </c>
      <c r="P4" s="19">
        <v>1.0060115457796188</v>
      </c>
    </row>
    <row r="5" spans="1:16" ht="30" customHeight="1" x14ac:dyDescent="0.25">
      <c r="A5" s="65" t="s">
        <v>74</v>
      </c>
      <c r="B5" s="7" t="s">
        <v>51</v>
      </c>
      <c r="C5" s="73">
        <v>109.94</v>
      </c>
      <c r="D5" s="73">
        <v>109.94</v>
      </c>
      <c r="E5" s="73">
        <v>109.94</v>
      </c>
      <c r="F5" s="73">
        <v>109.94</v>
      </c>
      <c r="G5" s="73">
        <v>109.94</v>
      </c>
      <c r="H5" s="73">
        <v>109.94</v>
      </c>
      <c r="I5" s="73">
        <v>109.94</v>
      </c>
      <c r="J5" s="73">
        <v>109.94</v>
      </c>
      <c r="K5" s="73">
        <v>109.94</v>
      </c>
      <c r="L5" s="73">
        <v>109.94</v>
      </c>
      <c r="M5" s="73">
        <v>109.94</v>
      </c>
      <c r="N5" s="84">
        <v>109.94</v>
      </c>
      <c r="O5" s="85">
        <v>109.94000000000004</v>
      </c>
      <c r="P5" s="19">
        <v>1</v>
      </c>
    </row>
    <row r="6" spans="1:16" ht="30" customHeight="1" thickBot="1" x14ac:dyDescent="0.3">
      <c r="A6" s="75" t="s">
        <v>75</v>
      </c>
      <c r="B6" s="53" t="s">
        <v>20</v>
      </c>
      <c r="C6" s="54">
        <v>4081962.26</v>
      </c>
      <c r="D6" s="54">
        <v>3191558.1999999997</v>
      </c>
      <c r="E6" s="54">
        <v>3424850.88</v>
      </c>
      <c r="F6" s="54">
        <v>2919016.94</v>
      </c>
      <c r="G6" s="54">
        <v>3844052.1</v>
      </c>
      <c r="H6" s="54">
        <v>3510604.08</v>
      </c>
      <c r="I6" s="54">
        <v>2799732.04</v>
      </c>
      <c r="J6" s="54">
        <v>2959364.92</v>
      </c>
      <c r="K6" s="54">
        <v>2301813.7799999998</v>
      </c>
      <c r="L6" s="54">
        <v>2794784.7399999998</v>
      </c>
      <c r="M6" s="54">
        <v>3916172.7399999998</v>
      </c>
      <c r="N6" s="86">
        <v>4217958.04</v>
      </c>
      <c r="O6" s="87">
        <v>39961870.719999999</v>
      </c>
      <c r="P6" s="90">
        <v>1.0339493618316444</v>
      </c>
    </row>
    <row r="7" spans="1:16" ht="30" customHeight="1" thickBot="1" x14ac:dyDescent="0.3">
      <c r="A7" s="75" t="s">
        <v>76</v>
      </c>
      <c r="B7" s="53" t="s">
        <v>20</v>
      </c>
      <c r="C7" s="54">
        <v>870107.15</v>
      </c>
      <c r="D7" s="54">
        <v>410329.2</v>
      </c>
      <c r="E7" s="54">
        <v>87678.39</v>
      </c>
      <c r="F7" s="54">
        <v>-69479.3</v>
      </c>
      <c r="G7" s="54">
        <v>-349362.05</v>
      </c>
      <c r="H7" s="54">
        <v>-46644.34</v>
      </c>
      <c r="I7" s="54">
        <v>-192768.81</v>
      </c>
      <c r="J7" s="54">
        <v>216913.69</v>
      </c>
      <c r="K7" s="54">
        <v>266499.05</v>
      </c>
      <c r="L7" s="54">
        <v>814893.5</v>
      </c>
      <c r="M7" s="54">
        <v>132635.45000000001</v>
      </c>
      <c r="N7" s="86">
        <v>-410070.87675529998</v>
      </c>
      <c r="O7" s="87">
        <v>1730731.0532447</v>
      </c>
      <c r="P7" s="90">
        <v>5.3338763033740112E-2</v>
      </c>
    </row>
    <row r="8" spans="1:16" ht="30" customHeight="1" x14ac:dyDescent="0.3">
      <c r="A8" s="1" t="s">
        <v>149</v>
      </c>
    </row>
    <row r="9" spans="1:16" ht="15.75" x14ac:dyDescent="0.25">
      <c r="A9" s="2"/>
    </row>
    <row r="10" spans="1:16" ht="15.75" x14ac:dyDescent="0.25">
      <c r="A10" s="2" t="s">
        <v>77</v>
      </c>
    </row>
    <row r="11" spans="1:16" ht="15.75" thickBot="1" x14ac:dyDescent="0.3">
      <c r="A11" s="3"/>
      <c r="B11" s="80"/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81" t="s">
        <v>12</v>
      </c>
      <c r="O11" s="89">
        <v>2023</v>
      </c>
      <c r="P11" s="5" t="s">
        <v>143</v>
      </c>
    </row>
    <row r="12" spans="1:16" ht="30" x14ac:dyDescent="0.25">
      <c r="A12" s="91" t="s">
        <v>155</v>
      </c>
      <c r="B12" s="92" t="s">
        <v>39</v>
      </c>
      <c r="C12" s="93" t="s">
        <v>153</v>
      </c>
      <c r="D12" s="93" t="s">
        <v>153</v>
      </c>
      <c r="E12" s="93" t="s">
        <v>153</v>
      </c>
      <c r="F12" s="93" t="s">
        <v>153</v>
      </c>
      <c r="G12" s="93">
        <v>0.5</v>
      </c>
      <c r="H12" s="93">
        <v>25</v>
      </c>
      <c r="I12" s="93">
        <v>130</v>
      </c>
      <c r="J12" s="93">
        <v>73.332999999999998</v>
      </c>
      <c r="K12" s="93">
        <v>39</v>
      </c>
      <c r="L12" s="93" t="s">
        <v>153</v>
      </c>
      <c r="M12" s="94" t="s">
        <v>153</v>
      </c>
      <c r="N12" s="95" t="s">
        <v>153</v>
      </c>
      <c r="O12" s="96">
        <v>267.83299999999997</v>
      </c>
      <c r="P12" s="97">
        <v>1.2457348837209301</v>
      </c>
    </row>
    <row r="13" spans="1:16" ht="30" x14ac:dyDescent="0.25">
      <c r="A13" s="65" t="s">
        <v>78</v>
      </c>
      <c r="B13" s="15" t="s">
        <v>79</v>
      </c>
      <c r="C13" s="73" t="s">
        <v>153</v>
      </c>
      <c r="D13" s="73" t="s">
        <v>153</v>
      </c>
      <c r="E13" s="73" t="s">
        <v>153</v>
      </c>
      <c r="F13" s="73" t="s">
        <v>153</v>
      </c>
      <c r="G13" s="73">
        <v>-400</v>
      </c>
      <c r="H13" s="73">
        <v>-400</v>
      </c>
      <c r="I13" s="73">
        <v>-400</v>
      </c>
      <c r="J13" s="73">
        <v>74.659430270137591</v>
      </c>
      <c r="K13" s="73">
        <v>-400.00641025641028</v>
      </c>
      <c r="L13" s="73" t="s">
        <v>153</v>
      </c>
      <c r="M13" s="73" t="s">
        <v>153</v>
      </c>
      <c r="N13" s="84" t="s">
        <v>153</v>
      </c>
      <c r="O13" s="85">
        <v>-270.03860614636733</v>
      </c>
      <c r="P13" s="19">
        <v>2.6818513786946303</v>
      </c>
    </row>
    <row r="14" spans="1:16" ht="30.75" thickBot="1" x14ac:dyDescent="0.3">
      <c r="A14" s="75" t="s">
        <v>156</v>
      </c>
      <c r="B14" s="53" t="s">
        <v>20</v>
      </c>
      <c r="C14" s="54" t="s">
        <v>153</v>
      </c>
      <c r="D14" s="54" t="s">
        <v>153</v>
      </c>
      <c r="E14" s="54" t="s">
        <v>153</v>
      </c>
      <c r="F14" s="54" t="s">
        <v>153</v>
      </c>
      <c r="G14" s="54">
        <v>-200</v>
      </c>
      <c r="H14" s="54">
        <v>-10000</v>
      </c>
      <c r="I14" s="54">
        <v>-52000</v>
      </c>
      <c r="J14" s="54">
        <v>5475</v>
      </c>
      <c r="K14" s="54">
        <v>-15600.25</v>
      </c>
      <c r="L14" s="54" t="s">
        <v>153</v>
      </c>
      <c r="M14" s="54" t="s">
        <v>153</v>
      </c>
      <c r="N14" s="86" t="s">
        <v>153</v>
      </c>
      <c r="O14" s="87">
        <v>-72325.25</v>
      </c>
      <c r="P14" s="90">
        <v>3.3408758153949716</v>
      </c>
    </row>
    <row r="15" spans="1:16" ht="30" x14ac:dyDescent="0.25">
      <c r="A15" s="91" t="s">
        <v>157</v>
      </c>
      <c r="B15" s="92" t="s">
        <v>39</v>
      </c>
      <c r="C15" s="93">
        <v>165</v>
      </c>
      <c r="D15" s="93" t="s">
        <v>153</v>
      </c>
      <c r="E15" s="93" t="s">
        <v>153</v>
      </c>
      <c r="F15" s="93" t="s">
        <v>153</v>
      </c>
      <c r="G15" s="93" t="s">
        <v>153</v>
      </c>
      <c r="H15" s="93">
        <v>50</v>
      </c>
      <c r="I15" s="93" t="s">
        <v>153</v>
      </c>
      <c r="J15" s="93" t="s">
        <v>153</v>
      </c>
      <c r="K15" s="93" t="s">
        <v>153</v>
      </c>
      <c r="L15" s="93" t="s">
        <v>153</v>
      </c>
      <c r="M15" s="94">
        <v>316</v>
      </c>
      <c r="N15" s="95" t="s">
        <v>153</v>
      </c>
      <c r="O15" s="96">
        <v>531</v>
      </c>
      <c r="P15" s="97">
        <v>17.7</v>
      </c>
    </row>
    <row r="16" spans="1:16" ht="30" x14ac:dyDescent="0.25">
      <c r="A16" s="65" t="s">
        <v>80</v>
      </c>
      <c r="B16" s="15" t="s">
        <v>79</v>
      </c>
      <c r="C16" s="73">
        <v>589.09090909090912</v>
      </c>
      <c r="D16" s="73" t="s">
        <v>153</v>
      </c>
      <c r="E16" s="73" t="s">
        <v>153</v>
      </c>
      <c r="F16" s="73" t="s">
        <v>153</v>
      </c>
      <c r="G16" s="73" t="s">
        <v>153</v>
      </c>
      <c r="H16" s="73">
        <v>570.00699999999995</v>
      </c>
      <c r="I16" s="73" t="s">
        <v>153</v>
      </c>
      <c r="J16" s="73" t="s">
        <v>153</v>
      </c>
      <c r="K16" s="73" t="s">
        <v>153</v>
      </c>
      <c r="L16" s="73" t="s">
        <v>153</v>
      </c>
      <c r="M16" s="73">
        <v>941.69303797468353</v>
      </c>
      <c r="N16" s="84" t="s">
        <v>153</v>
      </c>
      <c r="O16" s="85">
        <v>797.1287193973634</v>
      </c>
      <c r="P16" s="19">
        <v>1.2151383302254783</v>
      </c>
    </row>
    <row r="17" spans="1:16" ht="30.75" thickBot="1" x14ac:dyDescent="0.3">
      <c r="A17" s="75" t="s">
        <v>158</v>
      </c>
      <c r="B17" s="53" t="s">
        <v>20</v>
      </c>
      <c r="C17" s="54">
        <v>97200</v>
      </c>
      <c r="D17" s="54" t="s">
        <v>153</v>
      </c>
      <c r="E17" s="54" t="s">
        <v>153</v>
      </c>
      <c r="F17" s="54" t="s">
        <v>153</v>
      </c>
      <c r="G17" s="54" t="s">
        <v>153</v>
      </c>
      <c r="H17" s="54">
        <v>28500.35</v>
      </c>
      <c r="I17" s="54" t="s">
        <v>153</v>
      </c>
      <c r="J17" s="54" t="s">
        <v>153</v>
      </c>
      <c r="K17" s="54" t="s">
        <v>153</v>
      </c>
      <c r="L17" s="54" t="s">
        <v>153</v>
      </c>
      <c r="M17" s="54">
        <v>297575</v>
      </c>
      <c r="N17" s="86" t="s">
        <v>153</v>
      </c>
      <c r="O17" s="87">
        <v>423275.35</v>
      </c>
      <c r="P17" s="90">
        <v>21.507948444990966</v>
      </c>
    </row>
    <row r="18" spans="1:16" x14ac:dyDescent="0.25">
      <c r="A18" s="21"/>
      <c r="B18" s="22"/>
      <c r="D18" s="24"/>
    </row>
    <row r="19" spans="1:16" ht="16.5" thickBot="1" x14ac:dyDescent="0.3">
      <c r="A19" s="2" t="s">
        <v>81</v>
      </c>
    </row>
    <row r="20" spans="1:16" ht="30" x14ac:dyDescent="0.25">
      <c r="A20" s="91" t="s">
        <v>155</v>
      </c>
      <c r="B20" s="92" t="s">
        <v>39</v>
      </c>
      <c r="C20" s="93" t="s">
        <v>153</v>
      </c>
      <c r="D20" s="93" t="s">
        <v>153</v>
      </c>
      <c r="E20" s="93" t="s">
        <v>153</v>
      </c>
      <c r="F20" s="93" t="s">
        <v>153</v>
      </c>
      <c r="G20" s="93" t="s">
        <v>153</v>
      </c>
      <c r="H20" s="93" t="s">
        <v>153</v>
      </c>
      <c r="I20" s="93" t="s">
        <v>153</v>
      </c>
      <c r="J20" s="93" t="s">
        <v>153</v>
      </c>
      <c r="K20" s="93" t="s">
        <v>153</v>
      </c>
      <c r="L20" s="93" t="s">
        <v>153</v>
      </c>
      <c r="M20" s="93" t="s">
        <v>153</v>
      </c>
      <c r="N20" s="98" t="s">
        <v>153</v>
      </c>
      <c r="O20" s="96">
        <v>0</v>
      </c>
      <c r="P20" s="97">
        <v>0</v>
      </c>
    </row>
    <row r="21" spans="1:16" ht="30" x14ac:dyDescent="0.25">
      <c r="A21" s="65" t="s">
        <v>78</v>
      </c>
      <c r="B21" s="15" t="s">
        <v>79</v>
      </c>
      <c r="C21" s="73" t="s">
        <v>153</v>
      </c>
      <c r="D21" s="73" t="s">
        <v>153</v>
      </c>
      <c r="E21" s="73" t="s">
        <v>153</v>
      </c>
      <c r="F21" s="73" t="s">
        <v>153</v>
      </c>
      <c r="G21" s="73" t="s">
        <v>153</v>
      </c>
      <c r="H21" s="73" t="s">
        <v>153</v>
      </c>
      <c r="I21" s="73" t="s">
        <v>153</v>
      </c>
      <c r="J21" s="73" t="s">
        <v>153</v>
      </c>
      <c r="K21" s="73" t="s">
        <v>153</v>
      </c>
      <c r="L21" s="73" t="s">
        <v>153</v>
      </c>
      <c r="M21" s="73" t="s">
        <v>153</v>
      </c>
      <c r="N21" s="84" t="s">
        <v>153</v>
      </c>
      <c r="O21" s="85" t="s">
        <v>153</v>
      </c>
      <c r="P21" s="19" t="s">
        <v>153</v>
      </c>
    </row>
    <row r="22" spans="1:16" ht="30.75" thickBot="1" x14ac:dyDescent="0.3">
      <c r="A22" s="75" t="s">
        <v>156</v>
      </c>
      <c r="B22" s="53" t="s">
        <v>20</v>
      </c>
      <c r="C22" s="54" t="s">
        <v>153</v>
      </c>
      <c r="D22" s="54" t="s">
        <v>153</v>
      </c>
      <c r="E22" s="54" t="s">
        <v>153</v>
      </c>
      <c r="F22" s="54" t="s">
        <v>153</v>
      </c>
      <c r="G22" s="54" t="s">
        <v>153</v>
      </c>
      <c r="H22" s="54" t="s">
        <v>153</v>
      </c>
      <c r="I22" s="54" t="s">
        <v>153</v>
      </c>
      <c r="J22" s="54" t="s">
        <v>153</v>
      </c>
      <c r="K22" s="54" t="s">
        <v>153</v>
      </c>
      <c r="L22" s="54" t="s">
        <v>153</v>
      </c>
      <c r="M22" s="54" t="s">
        <v>153</v>
      </c>
      <c r="N22" s="86" t="s">
        <v>153</v>
      </c>
      <c r="O22" s="87">
        <v>0</v>
      </c>
      <c r="P22" s="90">
        <v>0</v>
      </c>
    </row>
    <row r="23" spans="1:16" ht="30" x14ac:dyDescent="0.25">
      <c r="A23" s="91" t="s">
        <v>157</v>
      </c>
      <c r="B23" s="92" t="s">
        <v>39</v>
      </c>
      <c r="C23" s="93" t="s">
        <v>153</v>
      </c>
      <c r="D23" s="93" t="s">
        <v>153</v>
      </c>
      <c r="E23" s="93" t="s">
        <v>153</v>
      </c>
      <c r="F23" s="93" t="s">
        <v>153</v>
      </c>
      <c r="G23" s="93">
        <v>1</v>
      </c>
      <c r="H23" s="93" t="s">
        <v>153</v>
      </c>
      <c r="I23" s="93" t="s">
        <v>153</v>
      </c>
      <c r="J23" s="93" t="s">
        <v>153</v>
      </c>
      <c r="K23" s="93" t="s">
        <v>153</v>
      </c>
      <c r="L23" s="93" t="s">
        <v>153</v>
      </c>
      <c r="M23" s="93" t="s">
        <v>153</v>
      </c>
      <c r="N23" s="98" t="s">
        <v>153</v>
      </c>
      <c r="O23" s="96">
        <v>1</v>
      </c>
      <c r="P23" s="97" t="s">
        <v>153</v>
      </c>
    </row>
    <row r="24" spans="1:16" ht="30" x14ac:dyDescent="0.25">
      <c r="A24" s="65" t="s">
        <v>80</v>
      </c>
      <c r="B24" s="15" t="s">
        <v>79</v>
      </c>
      <c r="C24" s="73" t="s">
        <v>153</v>
      </c>
      <c r="D24" s="73" t="s">
        <v>153</v>
      </c>
      <c r="E24" s="73" t="s">
        <v>153</v>
      </c>
      <c r="F24" s="73" t="s">
        <v>153</v>
      </c>
      <c r="G24" s="73">
        <v>30.256690099999997</v>
      </c>
      <c r="H24" s="73" t="s">
        <v>153</v>
      </c>
      <c r="I24" s="73" t="s">
        <v>153</v>
      </c>
      <c r="J24" s="73" t="s">
        <v>153</v>
      </c>
      <c r="K24" s="73" t="s">
        <v>153</v>
      </c>
      <c r="L24" s="73" t="s">
        <v>153</v>
      </c>
      <c r="M24" s="73" t="s">
        <v>153</v>
      </c>
      <c r="N24" s="84" t="s">
        <v>153</v>
      </c>
      <c r="O24" s="85">
        <v>30.24</v>
      </c>
      <c r="P24" s="19" t="s">
        <v>153</v>
      </c>
    </row>
    <row r="25" spans="1:16" ht="30.75" thickBot="1" x14ac:dyDescent="0.3">
      <c r="A25" s="75" t="s">
        <v>158</v>
      </c>
      <c r="B25" s="53" t="s">
        <v>20</v>
      </c>
      <c r="C25" s="54" t="s">
        <v>153</v>
      </c>
      <c r="D25" s="54" t="s">
        <v>153</v>
      </c>
      <c r="E25" s="54" t="s">
        <v>153</v>
      </c>
      <c r="F25" s="54" t="s">
        <v>153</v>
      </c>
      <c r="G25" s="54">
        <v>30.256690099999997</v>
      </c>
      <c r="H25" s="54" t="s">
        <v>153</v>
      </c>
      <c r="I25" s="54" t="s">
        <v>153</v>
      </c>
      <c r="J25" s="54" t="s">
        <v>153</v>
      </c>
      <c r="K25" s="54" t="s">
        <v>153</v>
      </c>
      <c r="L25" s="54" t="s">
        <v>153</v>
      </c>
      <c r="M25" s="54" t="s">
        <v>153</v>
      </c>
      <c r="N25" s="86" t="s">
        <v>153</v>
      </c>
      <c r="O25" s="87">
        <v>30.24</v>
      </c>
      <c r="P25" s="90" t="s">
        <v>153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Reg kapacitet</vt:lpstr>
      <vt:lpstr>FCR</vt:lpstr>
      <vt:lpstr>aFRR_Nevrsno</vt:lpstr>
      <vt:lpstr>aFRR_Vrsno</vt:lpstr>
      <vt:lpstr>mFRR_Nagore</vt:lpstr>
      <vt:lpstr>mFRR_Nadole</vt:lpstr>
      <vt:lpstr>AnalizaOdstupanje</vt:lpstr>
      <vt:lpstr>BalTrziste</vt:lpstr>
      <vt:lpstr>Gubici</vt:lpstr>
      <vt:lpstr>XB_Balancing</vt:lpstr>
      <vt:lpstr>Saldo</vt:lpstr>
      <vt:lpstr>BalTrziste_TOTAL</vt:lpstr>
      <vt:lpstr>BalTrziste_TOTAL!Print_Area</vt:lpstr>
      <vt:lpstr>'Reg kapacitet'!Print_Area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Merim Džizić</cp:lastModifiedBy>
  <dcterms:created xsi:type="dcterms:W3CDTF">2024-01-17T14:04:38Z</dcterms:created>
  <dcterms:modified xsi:type="dcterms:W3CDTF">2024-02-13T09:42:16Z</dcterms:modified>
</cp:coreProperties>
</file>